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33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theme/themeOverride1.xml" ContentType="application/vnd.openxmlformats-officedocument.themeOverrid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2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3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4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5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6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theme/themeOverride7.xml" ContentType="application/vnd.openxmlformats-officedocument.themeOverrid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8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9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theme/themeOverride10.xml" ContentType="application/vnd.openxmlformats-officedocument.themeOverrid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theme/themeOverride11.xml" ContentType="application/vnd.openxmlformats-officedocument.themeOverride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40" yWindow="270" windowWidth="13140" windowHeight="11700" tabRatio="912"/>
  </bookViews>
  <sheets>
    <sheet name="INDEX" sheetId="50" r:id="rId1"/>
    <sheet name="ProdAreaYield" sheetId="18" r:id="rId2"/>
    <sheet name="Prod (g)" sheetId="138" r:id="rId3"/>
    <sheet name="Yield (g)" sheetId="22" r:id="rId4"/>
    <sheet name="ProdPerCap" sheetId="5" r:id="rId5"/>
    <sheet name="ProdPerCap (g)" sheetId="9" r:id="rId6"/>
    <sheet name="Balance" sheetId="101" r:id="rId7"/>
    <sheet name="Surplus Deficit (g)" sheetId="106" r:id="rId8"/>
    <sheet name="Balance (g)" sheetId="10" r:id="rId9"/>
    <sheet name="Stocks" sheetId="7" r:id="rId10"/>
    <sheet name="Stocks (g)" sheetId="11" r:id="rId11"/>
    <sheet name="Stocks Days (g)" sheetId="12" r:id="rId12"/>
    <sheet name="AreaPerCap" sheetId="6" r:id="rId13"/>
    <sheet name="Area (g)" sheetId="21" r:id="rId14"/>
    <sheet name="AreaPerCap (g)" sheetId="20" r:id="rId15"/>
    <sheet name="ProdConTrade" sheetId="86" r:id="rId16"/>
    <sheet name="Exports (g)" sheetId="90" r:id="rId17"/>
    <sheet name="Imports (g)" sheetId="102" r:id="rId18"/>
    <sheet name="CornWheatRice Prod" sheetId="74" r:id="rId19"/>
    <sheet name="CornWheatRice Prod (g)" sheetId="71" r:id="rId20"/>
    <sheet name="CornWheatRice Area" sheetId="75" r:id="rId21"/>
    <sheet name="CornWheatRice Area (g)" sheetId="73" r:id="rId22"/>
    <sheet name="CornWheatRice Yield" sheetId="63" r:id="rId23"/>
    <sheet name="CornWheatRice Yield (g)" sheetId="64" r:id="rId24"/>
    <sheet name="Top10Prod" sheetId="52" r:id="rId25"/>
    <sheet name="Top10NetImport" sheetId="125" r:id="rId26"/>
    <sheet name="Top10 NetExport" sheetId="131" r:id="rId27"/>
    <sheet name="Feed" sheetId="57" r:id="rId28"/>
    <sheet name="Feed Use (g)" sheetId="103" r:id="rId29"/>
    <sheet name="Feed Share (g)" sheetId="58" r:id="rId30"/>
    <sheet name="U.S. ProdAreaYield Stocks" sheetId="144" r:id="rId31"/>
    <sheet name="U.S. Grain Prod (g)" sheetId="145" r:id="rId32"/>
    <sheet name="U.S. Grain Yields (g)" sheetId="146" r:id="rId33"/>
    <sheet name="U.S. Grain Stocks (g)" sheetId="147" r:id="rId34"/>
    <sheet name="U.S. Stocks-Days (g)" sheetId="148" r:id="rId35"/>
    <sheet name="IA Corn PAY" sheetId="149" r:id="rId36"/>
    <sheet name="IA Corn Prod (g)" sheetId="150" r:id="rId37"/>
    <sheet name="IA Corn Yield (g)" sheetId="151" r:id="rId38"/>
    <sheet name="IL Corn PAY" sheetId="152" r:id="rId39"/>
    <sheet name="IL Corn Prod (g)" sheetId="153" r:id="rId40"/>
    <sheet name="IL Corn Yield (g)" sheetId="154" r:id="rId41"/>
    <sheet name="MN Corn PAY" sheetId="155" r:id="rId42"/>
    <sheet name="MN Corn Prod (g)" sheetId="156" r:id="rId43"/>
    <sheet name="MN Corn Yield (g)" sheetId="157" r:id="rId44"/>
    <sheet name="ND Corn PAY" sheetId="158" r:id="rId45"/>
    <sheet name="ND Corn Prod (g)" sheetId="159" r:id="rId46"/>
    <sheet name="ND Corn Yield (g)" sheetId="160" r:id="rId47"/>
    <sheet name="USCorn Exports &amp; Ethanol" sheetId="123" r:id="rId48"/>
    <sheet name="USCorn (g)" sheetId="124" r:id="rId49"/>
    <sheet name="Food Price Indices" sheetId="114" r:id="rId50"/>
    <sheet name="Food Price Index (g)" sheetId="112" r:id="rId51"/>
    <sheet name="Grains Price Index (g)" sheetId="113" r:id="rId52"/>
    <sheet name="China Japan Rice Yield" sheetId="141" r:id="rId53"/>
    <sheet name="China Japan Rice Yield (g)" sheetId="143" r:id="rId54"/>
    <sheet name="FrGerUK Wheat Yield" sheetId="161" r:id="rId55"/>
    <sheet name="FrGerUK Wheat Yield (g)" sheetId="162" r:id="rId56"/>
  </sheets>
  <externalReferences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\I" localSheetId="52">#REF!</definedName>
    <definedName name="\I" localSheetId="30">#REF!</definedName>
    <definedName name="\I">#REF!</definedName>
    <definedName name="\P" localSheetId="52">#REF!</definedName>
    <definedName name="\P" localSheetId="30">#REF!</definedName>
    <definedName name="\P">#REF!</definedName>
    <definedName name="__123Graph_A" localSheetId="52" hidden="1">[2]DATA!#REF!</definedName>
    <definedName name="__123Graph_A" localSheetId="20" hidden="1">[1]DATA!#REF!</definedName>
    <definedName name="__123Graph_A" localSheetId="18" hidden="1">[1]DATA!#REF!</definedName>
    <definedName name="__123Graph_A" localSheetId="22" hidden="1">[1]DATA!#REF!</definedName>
    <definedName name="__123Graph_A" localSheetId="27" hidden="1">[1]DATA!#REF!</definedName>
    <definedName name="__123Graph_A" localSheetId="26" hidden="1">[1]DATA!#REF!</definedName>
    <definedName name="__123Graph_A" localSheetId="25" hidden="1">[1]DATA!#REF!</definedName>
    <definedName name="__123Graph_A" localSheetId="30" hidden="1">[1]DATA!#REF!</definedName>
    <definedName name="__123Graph_A" hidden="1">[1]DATA!#REF!</definedName>
    <definedName name="__123Graph_X" localSheetId="52" hidden="1">[2]DATA!#REF!</definedName>
    <definedName name="__123Graph_X" localSheetId="20" hidden="1">[1]DATA!#REF!</definedName>
    <definedName name="__123Graph_X" localSheetId="18" hidden="1">[1]DATA!#REF!</definedName>
    <definedName name="__123Graph_X" localSheetId="22" hidden="1">[1]DATA!#REF!</definedName>
    <definedName name="__123Graph_X" localSheetId="27" hidden="1">[1]DATA!#REF!</definedName>
    <definedName name="__123Graph_X" localSheetId="26" hidden="1">[1]DATA!#REF!</definedName>
    <definedName name="__123Graph_X" localSheetId="30" hidden="1">[1]DATA!#REF!</definedName>
    <definedName name="__123Graph_X" hidden="1">[1]DATA!#REF!</definedName>
    <definedName name="_1__123Graph_ACELL_EFFICIENCY" localSheetId="52" hidden="1">[2]DATA!#REF!</definedName>
    <definedName name="_1__123Graph_ACELL_EFFICIENCY" localSheetId="20" hidden="1">[1]DATA!#REF!</definedName>
    <definedName name="_1__123Graph_ACELL_EFFICIENCY" localSheetId="30" hidden="1">[2]DATA!#REF!</definedName>
    <definedName name="_1__123Graph_ACELL_EFFICIENCY" hidden="1">[2]DATA!#REF!</definedName>
    <definedName name="_10__123Graph_AMODEL_T" localSheetId="26" hidden="1">[1]DATA!#REF!</definedName>
    <definedName name="_10__123Graph_AMODEL_T" localSheetId="30" hidden="1">[1]DATA!#REF!</definedName>
    <definedName name="_10__123Graph_AMODEL_T" hidden="1">[1]DATA!#REF!</definedName>
    <definedName name="_10__123Graph_XS_THERMAL_PRICE" localSheetId="52" hidden="1">[2]DATA!#REF!</definedName>
    <definedName name="_10__123Graph_XS_THERMAL_PRICE" localSheetId="30" hidden="1">[2]DATA!#REF!</definedName>
    <definedName name="_10__123Graph_XS_THERMAL_PRICE" hidden="1">[2]DATA!#REF!</definedName>
    <definedName name="_11__123Graph_AS_THERMAL_PRICE" localSheetId="20" hidden="1">[1]DATA!#REF!</definedName>
    <definedName name="_12__123Graph_AS_THERMAL_PRICE" localSheetId="52" hidden="1">[2]DATA!#REF!</definedName>
    <definedName name="_12__123Graph_AS_THERMAL_PRICE" localSheetId="18" hidden="1">[1]DATA!#REF!</definedName>
    <definedName name="_12__123Graph_AS_THERMAL_PRICE" localSheetId="30" hidden="1">[2]DATA!#REF!</definedName>
    <definedName name="_12__123Graph_AS_THERMAL_PRICE" hidden="1">[2]DATA!#REF!</definedName>
    <definedName name="_13__123Graph_AS_THERMAL_PRICE" localSheetId="22" hidden="1">[1]DATA!#REF!</definedName>
    <definedName name="_14__123Graph_AS_THERMAL_PRICE" localSheetId="27" hidden="1">[1]DATA!#REF!</definedName>
    <definedName name="_15__123Graph_AS_THERMAL_PRICE" localSheetId="26" hidden="1">[1]DATA!#REF!</definedName>
    <definedName name="_15__123Graph_AS_THERMAL_PRICE" localSheetId="30" hidden="1">[1]DATA!#REF!</definedName>
    <definedName name="_15__123Graph_AS_THERMAL_PRICE" hidden="1">[1]DATA!#REF!</definedName>
    <definedName name="_16__123Graph_BCELL_EFFICIENCY" localSheetId="52" hidden="1">[2]DATA!#REF!</definedName>
    <definedName name="_16__123Graph_BCELL_EFFICIENCY" localSheetId="20" hidden="1">[1]DATA!#REF!</definedName>
    <definedName name="_16__123Graph_BCELL_EFFICIENCY" localSheetId="30" hidden="1">[2]DATA!#REF!</definedName>
    <definedName name="_16__123Graph_BCELL_EFFICIENCY" hidden="1">[2]DATA!#REF!</definedName>
    <definedName name="_17__123Graph_BCELL_EFFICIENCY" localSheetId="18" hidden="1">[1]DATA!#REF!</definedName>
    <definedName name="_18__123Graph_BCELL_EFFICIENCY" localSheetId="22" hidden="1">[1]DATA!#REF!</definedName>
    <definedName name="_19__123Graph_BCELL_EFFICIENCY" localSheetId="27" hidden="1">[1]DATA!#REF!</definedName>
    <definedName name="_2__123Graph_ACELL_EFFICIENCY" localSheetId="18" hidden="1">[1]DATA!#REF!</definedName>
    <definedName name="_2__123Graph_AMODEL_T" localSheetId="52" hidden="1">[2]DATA!#REF!</definedName>
    <definedName name="_2__123Graph_AMODEL_T" localSheetId="30" hidden="1">[2]DATA!#REF!</definedName>
    <definedName name="_2__123Graph_AMODEL_T" hidden="1">[2]DATA!#REF!</definedName>
    <definedName name="_20__123Graph_BCELL_EFFICIENCY" localSheetId="26" hidden="1">[1]DATA!#REF!</definedName>
    <definedName name="_20__123Graph_BCELL_EFFICIENCY" localSheetId="30" hidden="1">[1]DATA!#REF!</definedName>
    <definedName name="_20__123Graph_BCELL_EFFICIENCY" hidden="1">[1]DATA!#REF!</definedName>
    <definedName name="_20__123Graph_BMODEL_T" localSheetId="52" hidden="1">[2]DATA!#REF!</definedName>
    <definedName name="_20__123Graph_BMODEL_T" localSheetId="30" hidden="1">[2]DATA!#REF!</definedName>
    <definedName name="_20__123Graph_BMODEL_T" hidden="1">[2]DATA!#REF!</definedName>
    <definedName name="_21__123Graph_BMODEL_T" localSheetId="20" hidden="1">[1]DATA!#REF!</definedName>
    <definedName name="_22__123Graph_BMODEL_T" localSheetId="18" hidden="1">[1]DATA!#REF!</definedName>
    <definedName name="_23__123Graph_BMODEL_T" localSheetId="22" hidden="1">[1]DATA!#REF!</definedName>
    <definedName name="_24__123Graph_BMODEL_T" localSheetId="27" hidden="1">[1]DATA!#REF!</definedName>
    <definedName name="_24__123Graph_CCELL_EFFICIENCY" localSheetId="52" hidden="1">[2]DATA!#REF!</definedName>
    <definedName name="_24__123Graph_CCELL_EFFICIENCY" localSheetId="30" hidden="1">[2]DATA!#REF!</definedName>
    <definedName name="_24__123Graph_CCELL_EFFICIENCY" hidden="1">[2]DATA!#REF!</definedName>
    <definedName name="_25__123Graph_BMODEL_T" localSheetId="26" hidden="1">[1]DATA!#REF!</definedName>
    <definedName name="_25__123Graph_BMODEL_T" localSheetId="30" hidden="1">[1]DATA!#REF!</definedName>
    <definedName name="_25__123Graph_BMODEL_T" hidden="1">[1]DATA!#REF!</definedName>
    <definedName name="_26__123Graph_CCELL_EFFICIENCY" localSheetId="20" hidden="1">[1]DATA!#REF!</definedName>
    <definedName name="_27__123Graph_CCELL_EFFICIENCY" localSheetId="18" hidden="1">[1]DATA!#REF!</definedName>
    <definedName name="_28__123Graph_CCELL_EFFICIENCY" localSheetId="22" hidden="1">[1]DATA!#REF!</definedName>
    <definedName name="_28__123Graph_LBL_AMODEL_T" localSheetId="52" hidden="1">[2]DATA!#REF!</definedName>
    <definedName name="_28__123Graph_LBL_AMODEL_T" localSheetId="30" hidden="1">[2]DATA!#REF!</definedName>
    <definedName name="_28__123Graph_LBL_AMODEL_T" hidden="1">[2]DATA!#REF!</definedName>
    <definedName name="_29__123Graph_CCELL_EFFICIENCY" localSheetId="27" hidden="1">[1]DATA!#REF!</definedName>
    <definedName name="_3__123Graph_ACELL_EFFICIENCY" localSheetId="22" hidden="1">[1]DATA!#REF!</definedName>
    <definedName name="_3__123Graph_AS_THERMAL_PRICE" localSheetId="52" hidden="1">[2]DATA!#REF!</definedName>
    <definedName name="_3__123Graph_AS_THERMAL_PRICE" localSheetId="30" hidden="1">[2]DATA!#REF!</definedName>
    <definedName name="_3__123Graph_AS_THERMAL_PRICE" hidden="1">[2]DATA!#REF!</definedName>
    <definedName name="_30__123Graph_CCELL_EFFICIENCY" localSheetId="26" hidden="1">[1]DATA!#REF!</definedName>
    <definedName name="_30__123Graph_CCELL_EFFICIENCY" localSheetId="30" hidden="1">[1]DATA!#REF!</definedName>
    <definedName name="_30__123Graph_CCELL_EFFICIENCY" hidden="1">[1]DATA!#REF!</definedName>
    <definedName name="_31__123Graph_LBL_AMODEL_T" localSheetId="20" hidden="1">[1]DATA!#REF!</definedName>
    <definedName name="_32__123Graph_LBL_AMODEL_T" localSheetId="18" hidden="1">[1]DATA!#REF!</definedName>
    <definedName name="_32__123Graph_XCELL_EFFICIENCY" localSheetId="52" hidden="1">[2]DATA!#REF!</definedName>
    <definedName name="_32__123Graph_XCELL_EFFICIENCY" localSheetId="30" hidden="1">[2]DATA!#REF!</definedName>
    <definedName name="_32__123Graph_XCELL_EFFICIENCY" hidden="1">[2]DATA!#REF!</definedName>
    <definedName name="_33__123Graph_LBL_AMODEL_T" localSheetId="22" hidden="1">[1]DATA!#REF!</definedName>
    <definedName name="_34__123Graph_LBL_AMODEL_T" localSheetId="27" hidden="1">[1]DATA!#REF!</definedName>
    <definedName name="_35__123Graph_LBL_AMODEL_T" localSheetId="26" hidden="1">[1]DATA!#REF!</definedName>
    <definedName name="_35__123Graph_LBL_AMODEL_T" localSheetId="30" hidden="1">[1]DATA!#REF!</definedName>
    <definedName name="_35__123Graph_LBL_AMODEL_T" hidden="1">[1]DATA!#REF!</definedName>
    <definedName name="_36__123Graph_XCELL_EFFICIENCY" localSheetId="20" hidden="1">[1]DATA!#REF!</definedName>
    <definedName name="_36__123Graph_XMODEL_T" localSheetId="52" hidden="1">[2]DATA!#REF!</definedName>
    <definedName name="_36__123Graph_XMODEL_T" localSheetId="30" hidden="1">[2]DATA!#REF!</definedName>
    <definedName name="_36__123Graph_XMODEL_T" hidden="1">[2]DATA!#REF!</definedName>
    <definedName name="_37__123Graph_XCELL_EFFICIENCY" localSheetId="18" hidden="1">[1]DATA!#REF!</definedName>
    <definedName name="_38__123Graph_XCELL_EFFICIENCY" localSheetId="22" hidden="1">[1]DATA!#REF!</definedName>
    <definedName name="_39__123Graph_XCELL_EFFICIENCY" localSheetId="27" hidden="1">[1]DATA!#REF!</definedName>
    <definedName name="_4__123Graph_ACELL_EFFICIENCY" localSheetId="52" hidden="1">[2]DATA!#REF!</definedName>
    <definedName name="_4__123Graph_ACELL_EFFICIENCY" localSheetId="27" hidden="1">[1]DATA!#REF!</definedName>
    <definedName name="_4__123Graph_ACELL_EFFICIENCY" localSheetId="30" hidden="1">[2]DATA!#REF!</definedName>
    <definedName name="_4__123Graph_ACELL_EFFICIENCY" hidden="1">[2]DATA!#REF!</definedName>
    <definedName name="_4__123Graph_BCELL_EFFICIENCY" localSheetId="52" hidden="1">[2]DATA!#REF!</definedName>
    <definedName name="_4__123Graph_BCELL_EFFICIENCY" localSheetId="30" hidden="1">[2]DATA!#REF!</definedName>
    <definedName name="_4__123Graph_BCELL_EFFICIENCY" hidden="1">[2]DATA!#REF!</definedName>
    <definedName name="_40__123Graph_XCELL_EFFICIENCY" localSheetId="26" hidden="1">[1]DATA!#REF!</definedName>
    <definedName name="_40__123Graph_XCELL_EFFICIENCY" localSheetId="30" hidden="1">[1]DATA!#REF!</definedName>
    <definedName name="_40__123Graph_XCELL_EFFICIENCY" hidden="1">[1]DATA!#REF!</definedName>
    <definedName name="_40__123Graph_XS_THERMAL_PRICE" localSheetId="52" hidden="1">[2]DATA!#REF!</definedName>
    <definedName name="_40__123Graph_XS_THERMAL_PRICE" localSheetId="30" hidden="1">[2]DATA!#REF!</definedName>
    <definedName name="_40__123Graph_XS_THERMAL_PRICE" hidden="1">[2]DATA!#REF!</definedName>
    <definedName name="_41__123Graph_XMODEL_T" localSheetId="20" hidden="1">[1]DATA!#REF!</definedName>
    <definedName name="_42__123Graph_XMODEL_T" localSheetId="18" hidden="1">[1]DATA!#REF!</definedName>
    <definedName name="_43__123Graph_XMODEL_T" localSheetId="22" hidden="1">[1]DATA!#REF!</definedName>
    <definedName name="_44__123Graph_XMODEL_T" localSheetId="27" hidden="1">[1]DATA!#REF!</definedName>
    <definedName name="_45__123Graph_XMODEL_T" localSheetId="26" hidden="1">[1]DATA!#REF!</definedName>
    <definedName name="_45__123Graph_XMODEL_T" localSheetId="30" hidden="1">[1]DATA!#REF!</definedName>
    <definedName name="_45__123Graph_XMODEL_T" hidden="1">[1]DATA!#REF!</definedName>
    <definedName name="_46__123Graph_XS_THERMAL_PRICE" localSheetId="20" hidden="1">[1]DATA!#REF!</definedName>
    <definedName name="_47__123Graph_XS_THERMAL_PRICE" localSheetId="18" hidden="1">[1]DATA!#REF!</definedName>
    <definedName name="_48__123Graph_XS_THERMAL_PRICE" localSheetId="22" hidden="1">[1]DATA!#REF!</definedName>
    <definedName name="_49__123Graph_XS_THERMAL_PRICE" localSheetId="27" hidden="1">[1]DATA!#REF!</definedName>
    <definedName name="_5__123Graph_ACELL_EFFICIENCY" localSheetId="26" hidden="1">[1]DATA!#REF!</definedName>
    <definedName name="_5__123Graph_ACELL_EFFICIENCY" localSheetId="30" hidden="1">[1]DATA!#REF!</definedName>
    <definedName name="_5__123Graph_ACELL_EFFICIENCY" hidden="1">[1]DATA!#REF!</definedName>
    <definedName name="_5__123Graph_BMODEL_T" localSheetId="52" hidden="1">[2]DATA!#REF!</definedName>
    <definedName name="_5__123Graph_BMODEL_T" localSheetId="30" hidden="1">[2]DATA!#REF!</definedName>
    <definedName name="_5__123Graph_BMODEL_T" hidden="1">[2]DATA!#REF!</definedName>
    <definedName name="_50__123Graph_XS_THERMAL_PRICE" localSheetId="26" hidden="1">[1]DATA!#REF!</definedName>
    <definedName name="_50__123Graph_XS_THERMAL_PRICE" localSheetId="30" hidden="1">[1]DATA!#REF!</definedName>
    <definedName name="_50__123Graph_XS_THERMAL_PRICE" hidden="1">[1]DATA!#REF!</definedName>
    <definedName name="_6__123Graph_AMODEL_T" localSheetId="20" hidden="1">[1]DATA!#REF!</definedName>
    <definedName name="_6__123Graph_CCELL_EFFICIENCY" localSheetId="52" hidden="1">[2]DATA!#REF!</definedName>
    <definedName name="_6__123Graph_CCELL_EFFICIENCY" localSheetId="30" hidden="1">[2]DATA!#REF!</definedName>
    <definedName name="_6__123Graph_CCELL_EFFICIENCY" hidden="1">[2]DATA!#REF!</definedName>
    <definedName name="_7__123Graph_AMODEL_T" localSheetId="18" hidden="1">[1]DATA!#REF!</definedName>
    <definedName name="_7__123Graph_LBL_AMODEL_T" localSheetId="52" hidden="1">[2]DATA!#REF!</definedName>
    <definedName name="_7__123Graph_LBL_AMODEL_T" localSheetId="30" hidden="1">[2]DATA!#REF!</definedName>
    <definedName name="_7__123Graph_LBL_AMODEL_T" hidden="1">[2]DATA!#REF!</definedName>
    <definedName name="_8__123Graph_AMODEL_T" localSheetId="52" hidden="1">[2]DATA!#REF!</definedName>
    <definedName name="_8__123Graph_AMODEL_T" localSheetId="22" hidden="1">[1]DATA!#REF!</definedName>
    <definedName name="_8__123Graph_AMODEL_T" localSheetId="30" hidden="1">[2]DATA!#REF!</definedName>
    <definedName name="_8__123Graph_AMODEL_T" hidden="1">[2]DATA!#REF!</definedName>
    <definedName name="_8__123Graph_XCELL_EFFICIENCY" localSheetId="52" hidden="1">[2]DATA!#REF!</definedName>
    <definedName name="_8__123Graph_XCELL_EFFICIENCY" localSheetId="30" hidden="1">[2]DATA!#REF!</definedName>
    <definedName name="_8__123Graph_XCELL_EFFICIENCY" hidden="1">[2]DATA!#REF!</definedName>
    <definedName name="_9__123Graph_AMODEL_T" localSheetId="27" hidden="1">[1]DATA!#REF!</definedName>
    <definedName name="_9__123Graph_XMODEL_T" localSheetId="52" hidden="1">[2]DATA!#REF!</definedName>
    <definedName name="_9__123Graph_XMODEL_T" localSheetId="30" hidden="1">[2]DATA!#REF!</definedName>
    <definedName name="_9__123Graph_XMODEL_T" hidden="1">[2]DATA!#REF!</definedName>
    <definedName name="_Key1" localSheetId="52" hidden="1">#REF!</definedName>
    <definedName name="_Key1" localSheetId="30" hidden="1">#REF!</definedName>
    <definedName name="_Key1" hidden="1">#REF!</definedName>
    <definedName name="_Order1" hidden="1">255</definedName>
    <definedName name="_Sort" localSheetId="52" hidden="1">#REF!</definedName>
    <definedName name="_Sort" localSheetId="30" hidden="1">#REF!</definedName>
    <definedName name="_Sort" hidden="1">#REF!</definedName>
    <definedName name="_Sort1" localSheetId="52" hidden="1">#REF!</definedName>
    <definedName name="_Sort1" localSheetId="30" hidden="1">#REF!</definedName>
    <definedName name="_Sort1" hidden="1">#REF!</definedName>
    <definedName name="aa" localSheetId="52">'[3]Oil Consumption – barrels'!#REF!</definedName>
    <definedName name="aa" localSheetId="30">'[3]Oil Consumption – barrels'!#REF!</definedName>
    <definedName name="aa">'[3]Oil Consumption – barrels'!#REF!</definedName>
    <definedName name="B" localSheetId="52" hidden="1">[2]DATA!#REF!</definedName>
    <definedName name="B" localSheetId="30" hidden="1">[2]DATA!#REF!</definedName>
    <definedName name="B" hidden="1">[2]DATA!#REF!</definedName>
    <definedName name="Deflator" localSheetId="52">[5]VS2001_EconData1999Dollars_data!#REF!</definedName>
    <definedName name="Deflator" localSheetId="20">[4]VS2001_EconData1999Dollars_data!#REF!</definedName>
    <definedName name="Deflator" localSheetId="18">[4]VS2001_EconData1999Dollars_data!#REF!</definedName>
    <definedName name="Deflator" localSheetId="22">[4]VS2001_EconData1999Dollars_data!#REF!</definedName>
    <definedName name="Deflator" localSheetId="27">[4]VS2001_EconData1999Dollars_data!#REF!</definedName>
    <definedName name="Deflator" localSheetId="26">[4]VS2001_EconData1999Dollars_data!#REF!</definedName>
    <definedName name="Deflator" localSheetId="30">[4]VS2001_EconData1999Dollars_data!#REF!</definedName>
    <definedName name="Deflator">[4]VS2001_EconData1999Dollars_data!#REF!</definedName>
    <definedName name="G" localSheetId="52">#REF!</definedName>
    <definedName name="G" localSheetId="20">#REF!</definedName>
    <definedName name="G" localSheetId="18">#REF!</definedName>
    <definedName name="G" localSheetId="22">#REF!</definedName>
    <definedName name="G" localSheetId="27">#REF!</definedName>
    <definedName name="G" localSheetId="26">#REF!</definedName>
    <definedName name="G" localSheetId="25">#REF!</definedName>
    <definedName name="G" localSheetId="30">#REF!</definedName>
    <definedName name="G">#REF!</definedName>
    <definedName name="H" localSheetId="52">#REF!</definedName>
    <definedName name="H" localSheetId="20">#REF!</definedName>
    <definedName name="H" localSheetId="18">#REF!</definedName>
    <definedName name="H" localSheetId="22">#REF!</definedName>
    <definedName name="H" localSheetId="27">#REF!</definedName>
    <definedName name="H" localSheetId="26">#REF!</definedName>
    <definedName name="H" localSheetId="25">#REF!</definedName>
    <definedName name="H" localSheetId="30">#REF!</definedName>
    <definedName name="H">#REF!</definedName>
    <definedName name="hydro" localSheetId="52">#REF!</definedName>
    <definedName name="hydro" localSheetId="30">#REF!</definedName>
    <definedName name="hydro">#REF!</definedName>
    <definedName name="INIT" localSheetId="52">#REF!</definedName>
    <definedName name="INIT" localSheetId="30">#REF!</definedName>
    <definedName name="INIT">#REF!</definedName>
    <definedName name="LEAP" localSheetId="52">#REF!</definedName>
    <definedName name="LEAP" localSheetId="30">#REF!</definedName>
    <definedName name="LEAP">#REF!</definedName>
    <definedName name="NONLEAP" localSheetId="52">#REF!</definedName>
    <definedName name="NONLEAP" localSheetId="30">#REF!</definedName>
    <definedName name="NONLEAP">#REF!</definedName>
    <definedName name="_xlnm.Print_Area" localSheetId="54">'FrGerUK Wheat Yield'!$A$1:$F$61</definedName>
    <definedName name="_xlnm.Print_Area" localSheetId="0">INDEX!$A$1:$I$82</definedName>
    <definedName name="_xlnm.Print_Area" localSheetId="1">ProdAreaYield!$A$1:$D$70</definedName>
    <definedName name="_xlnm.Print_Area" localSheetId="15">ProdConTrade!$A$1:$G$62</definedName>
    <definedName name="_xlnm.Print_Area" localSheetId="9">Stocks!$A$1:$E$65</definedName>
    <definedName name="_xlnm.Print_Area" localSheetId="25">Top10NetImport!$A$1:$L$22</definedName>
    <definedName name="_xlnm.Print_Area" localSheetId="30">'U.S. ProdAreaYield Stocks'!$A$1:$F$60</definedName>
    <definedName name="_xlnm.Print_Area" localSheetId="47">'USCorn Exports &amp; Ethanol'!$A$1:$H$40</definedName>
    <definedName name="Print1" localSheetId="52">#REF!</definedName>
    <definedName name="Print1" localSheetId="30">#REF!</definedName>
    <definedName name="Print1">#REF!</definedName>
    <definedName name="S" localSheetId="52">#REF!</definedName>
    <definedName name="S" localSheetId="20">#REF!</definedName>
    <definedName name="S" localSheetId="18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30">#REF!</definedName>
    <definedName name="S">#REF!</definedName>
    <definedName name="T" localSheetId="52">#REF!</definedName>
    <definedName name="T" localSheetId="20">#REF!</definedName>
    <definedName name="T" localSheetId="18">#REF!</definedName>
    <definedName name="T" localSheetId="22">#REF!</definedName>
    <definedName name="T" localSheetId="27">#REF!</definedName>
    <definedName name="T" localSheetId="26">#REF!</definedName>
    <definedName name="T" localSheetId="25">#REF!</definedName>
    <definedName name="T" localSheetId="30">#REF!</definedName>
    <definedName name="T">#REF!</definedName>
    <definedName name="T?" localSheetId="52">#REF!</definedName>
    <definedName name="T?" localSheetId="30">#REF!</definedName>
    <definedName name="T?">#REF!</definedName>
    <definedName name="table" localSheetId="52" hidden="1">[2]DATA!#REF!</definedName>
    <definedName name="table" localSheetId="30" hidden="1">[2]DATA!#REF!</definedName>
    <definedName name="table" hidden="1">[2]DATA!#REF!</definedName>
    <definedName name="test" localSheetId="52" hidden="1">[2]DATA!#REF!</definedName>
    <definedName name="test" localSheetId="26" hidden="1">[1]DATA!#REF!</definedName>
    <definedName name="test" localSheetId="25" hidden="1">[1]DATA!#REF!</definedName>
    <definedName name="test" localSheetId="30" hidden="1">[1]DATA!#REF!</definedName>
    <definedName name="test" hidden="1">[1]DATA!#REF!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D117" i="158" l="1"/>
  <c r="D116" i="158"/>
  <c r="D115" i="158"/>
  <c r="D114" i="158"/>
  <c r="D113" i="158"/>
  <c r="D112" i="158"/>
  <c r="D111" i="158"/>
  <c r="D110" i="158"/>
  <c r="D109" i="158"/>
  <c r="D108" i="158"/>
  <c r="D107" i="158"/>
  <c r="D106" i="158"/>
  <c r="D105" i="158"/>
  <c r="D104" i="158"/>
  <c r="D103" i="158"/>
  <c r="D102" i="158"/>
  <c r="D101" i="158"/>
  <c r="D100" i="158"/>
  <c r="D99" i="158"/>
  <c r="D98" i="158"/>
  <c r="D97" i="158"/>
  <c r="D96" i="158"/>
  <c r="D95" i="158"/>
  <c r="D94" i="158"/>
  <c r="D93" i="158"/>
  <c r="D92" i="158"/>
  <c r="D91" i="158"/>
  <c r="D90" i="158"/>
  <c r="D89" i="158"/>
  <c r="D88" i="158"/>
  <c r="D87" i="158"/>
  <c r="D86" i="158"/>
  <c r="D85" i="158"/>
  <c r="D84" i="158"/>
  <c r="D83" i="158"/>
  <c r="D82" i="158"/>
  <c r="D81" i="158"/>
  <c r="D80" i="158"/>
  <c r="D79" i="158"/>
  <c r="D78" i="158"/>
  <c r="D77" i="158"/>
  <c r="D76" i="158"/>
  <c r="D75" i="158"/>
  <c r="D74" i="158"/>
  <c r="D73" i="158"/>
  <c r="D72" i="158"/>
  <c r="D71" i="158"/>
  <c r="D70" i="158"/>
  <c r="D69" i="158"/>
  <c r="D68" i="158"/>
  <c r="D67" i="158"/>
  <c r="D66" i="158"/>
  <c r="D65" i="158"/>
  <c r="D64" i="158"/>
  <c r="D63" i="158"/>
  <c r="D62" i="158"/>
  <c r="D61" i="158"/>
  <c r="D60" i="158"/>
  <c r="D59" i="158"/>
  <c r="D58" i="158"/>
  <c r="D57" i="158"/>
  <c r="D56" i="158"/>
  <c r="D55" i="158"/>
  <c r="D54" i="158"/>
  <c r="D53" i="158"/>
  <c r="D52" i="158"/>
  <c r="D51" i="158"/>
  <c r="D50" i="158"/>
  <c r="D49" i="158"/>
  <c r="D48" i="158"/>
  <c r="D47" i="158"/>
  <c r="D46" i="158"/>
  <c r="D45" i="158"/>
  <c r="D44" i="158"/>
  <c r="D43" i="158"/>
  <c r="D42" i="158"/>
  <c r="D41" i="158"/>
  <c r="D40" i="158"/>
  <c r="D39" i="158"/>
  <c r="D38" i="158"/>
  <c r="D37" i="158"/>
  <c r="D36" i="158"/>
  <c r="D35" i="158"/>
  <c r="D34" i="158"/>
  <c r="D33" i="158"/>
  <c r="D32" i="158"/>
  <c r="D31" i="158"/>
  <c r="D30" i="158"/>
  <c r="D29" i="158"/>
  <c r="D28" i="158"/>
  <c r="D27" i="158"/>
  <c r="D26" i="158"/>
  <c r="D25" i="158"/>
  <c r="D24" i="158"/>
  <c r="D23" i="158"/>
  <c r="D22" i="158"/>
  <c r="D21" i="158"/>
  <c r="D20" i="158"/>
  <c r="D19" i="158"/>
  <c r="D18" i="158"/>
  <c r="D17" i="158"/>
  <c r="D16" i="158"/>
  <c r="D15" i="158"/>
  <c r="D14" i="158"/>
  <c r="D13" i="158"/>
  <c r="D12" i="158"/>
  <c r="D11" i="158"/>
  <c r="D10" i="158"/>
  <c r="D9" i="158"/>
  <c r="D8" i="158"/>
  <c r="D7" i="158"/>
  <c r="D6" i="158"/>
  <c r="D151" i="155"/>
  <c r="D150" i="155"/>
  <c r="D149" i="155"/>
  <c r="D148" i="155"/>
  <c r="D147" i="155"/>
  <c r="D146" i="155"/>
  <c r="D145" i="155"/>
  <c r="D144" i="155"/>
  <c r="D143" i="155"/>
  <c r="D142" i="155"/>
  <c r="D141" i="155"/>
  <c r="D140" i="155"/>
  <c r="D139" i="155"/>
  <c r="D138" i="155"/>
  <c r="D137" i="155"/>
  <c r="D136" i="155"/>
  <c r="D135" i="155"/>
  <c r="D134" i="155"/>
  <c r="D133" i="155"/>
  <c r="D132" i="155"/>
  <c r="D131" i="155"/>
  <c r="D130" i="155"/>
  <c r="D129" i="155"/>
  <c r="D128" i="155"/>
  <c r="D127" i="155"/>
  <c r="D126" i="155"/>
  <c r="D125" i="155"/>
  <c r="D124" i="155"/>
  <c r="D123" i="155"/>
  <c r="D122" i="155"/>
  <c r="D121" i="155"/>
  <c r="D120" i="155"/>
  <c r="D119" i="155"/>
  <c r="D118" i="155"/>
  <c r="D117" i="155"/>
  <c r="D116" i="155"/>
  <c r="D115" i="155"/>
  <c r="D114" i="155"/>
  <c r="D113" i="155"/>
  <c r="D112" i="155"/>
  <c r="D111" i="155"/>
  <c r="D110" i="155"/>
  <c r="D109" i="155"/>
  <c r="D108" i="155"/>
  <c r="D107" i="155"/>
  <c r="D106" i="155"/>
  <c r="D105" i="155"/>
  <c r="D104" i="155"/>
  <c r="D103" i="155"/>
  <c r="D102" i="155"/>
  <c r="D101" i="155"/>
  <c r="D100" i="155"/>
  <c r="D99" i="155"/>
  <c r="D98" i="155"/>
  <c r="D97" i="155"/>
  <c r="D96" i="155"/>
  <c r="D95" i="155"/>
  <c r="D94" i="155"/>
  <c r="D93" i="155"/>
  <c r="D92" i="155"/>
  <c r="D91" i="155"/>
  <c r="D90" i="155"/>
  <c r="D89" i="155"/>
  <c r="D88" i="155"/>
  <c r="D87" i="155"/>
  <c r="D86" i="155"/>
  <c r="D85" i="155"/>
  <c r="D84" i="155"/>
  <c r="D83" i="155"/>
  <c r="D82" i="155"/>
  <c r="D81" i="155"/>
  <c r="D80" i="155"/>
  <c r="D79" i="155"/>
  <c r="D78" i="155"/>
  <c r="D77" i="155"/>
  <c r="D76" i="155"/>
  <c r="D75" i="155"/>
  <c r="D74" i="155"/>
  <c r="D73" i="155"/>
  <c r="D72" i="155"/>
  <c r="D71" i="155"/>
  <c r="D70" i="155"/>
  <c r="D69" i="155"/>
  <c r="D68" i="155"/>
  <c r="D67" i="155"/>
  <c r="D66" i="155"/>
  <c r="D65" i="155"/>
  <c r="D64" i="155"/>
  <c r="D63" i="155"/>
  <c r="D62" i="155"/>
  <c r="D61" i="155"/>
  <c r="D60" i="155"/>
  <c r="D59" i="155"/>
  <c r="D58" i="155"/>
  <c r="D57" i="155"/>
  <c r="D56" i="155"/>
  <c r="D55" i="155"/>
  <c r="D54" i="155"/>
  <c r="D53" i="155"/>
  <c r="D52" i="155"/>
  <c r="D51" i="155"/>
  <c r="D50" i="155"/>
  <c r="D49" i="155"/>
  <c r="D48" i="155"/>
  <c r="D47" i="155"/>
  <c r="D46" i="155"/>
  <c r="D45" i="155"/>
  <c r="D44" i="155"/>
  <c r="D43" i="155"/>
  <c r="D42" i="155"/>
  <c r="D41" i="155"/>
  <c r="D40" i="155"/>
  <c r="D39" i="155"/>
  <c r="D38" i="155"/>
  <c r="D37" i="155"/>
  <c r="D36" i="155"/>
  <c r="D35" i="155"/>
  <c r="D34" i="155"/>
  <c r="D33" i="155"/>
  <c r="D32" i="155"/>
  <c r="D31" i="155"/>
  <c r="D30" i="155"/>
  <c r="D29" i="155"/>
  <c r="D28" i="155"/>
  <c r="D27" i="155"/>
  <c r="D26" i="155"/>
  <c r="D25" i="155"/>
  <c r="D24" i="155"/>
  <c r="D23" i="155"/>
  <c r="D22" i="155"/>
  <c r="D21" i="155"/>
  <c r="D20" i="155"/>
  <c r="D19" i="155"/>
  <c r="D18" i="155"/>
  <c r="D17" i="155"/>
  <c r="D16" i="155"/>
  <c r="D15" i="155"/>
  <c r="D14" i="155"/>
  <c r="D13" i="155"/>
  <c r="D12" i="155"/>
  <c r="D11" i="155"/>
  <c r="D10" i="155"/>
  <c r="D9" i="155"/>
  <c r="D8" i="155"/>
  <c r="D7" i="155"/>
  <c r="D6" i="155"/>
  <c r="D152" i="152"/>
  <c r="D151" i="152"/>
  <c r="D150" i="152"/>
  <c r="D149" i="152"/>
  <c r="D148" i="152"/>
  <c r="D147" i="152"/>
  <c r="D146" i="152"/>
  <c r="D145" i="152"/>
  <c r="D144" i="152"/>
  <c r="D143" i="152"/>
  <c r="D142" i="152"/>
  <c r="D141" i="152"/>
  <c r="D140" i="152"/>
  <c r="D139" i="152"/>
  <c r="D138" i="152"/>
  <c r="D137" i="152"/>
  <c r="D136" i="152"/>
  <c r="D135" i="152"/>
  <c r="D134" i="152"/>
  <c r="D133" i="152"/>
  <c r="D132" i="152"/>
  <c r="D131" i="152"/>
  <c r="D130" i="152"/>
  <c r="D129" i="152"/>
  <c r="D128" i="152"/>
  <c r="D127" i="152"/>
  <c r="D126" i="152"/>
  <c r="D125" i="152"/>
  <c r="D124" i="152"/>
  <c r="D123" i="152"/>
  <c r="D122" i="152"/>
  <c r="D121" i="152"/>
  <c r="D120" i="152"/>
  <c r="D119" i="152"/>
  <c r="D118" i="152"/>
  <c r="D117" i="152"/>
  <c r="D116" i="152"/>
  <c r="D115" i="152"/>
  <c r="D114" i="152"/>
  <c r="D113" i="152"/>
  <c r="D112" i="152"/>
  <c r="D111" i="152"/>
  <c r="D110" i="152"/>
  <c r="D109" i="152"/>
  <c r="D108" i="152"/>
  <c r="D107" i="152"/>
  <c r="D106" i="152"/>
  <c r="D105" i="152"/>
  <c r="D104" i="152"/>
  <c r="D103" i="152"/>
  <c r="D102" i="152"/>
  <c r="D101" i="152"/>
  <c r="D100" i="152"/>
  <c r="D99" i="152"/>
  <c r="D98" i="152"/>
  <c r="D97" i="152"/>
  <c r="D96" i="152"/>
  <c r="D95" i="152"/>
  <c r="D94" i="152"/>
  <c r="D93" i="152"/>
  <c r="D92" i="152"/>
  <c r="D91" i="152"/>
  <c r="D90" i="152"/>
  <c r="D89" i="152"/>
  <c r="D88" i="152"/>
  <c r="D87" i="152"/>
  <c r="D86" i="152"/>
  <c r="D85" i="152"/>
  <c r="D84" i="152"/>
  <c r="D83" i="152"/>
  <c r="D82" i="152"/>
  <c r="D81" i="152"/>
  <c r="D80" i="152"/>
  <c r="D79" i="152"/>
  <c r="D78" i="152"/>
  <c r="D77" i="152"/>
  <c r="D76" i="152"/>
  <c r="D75" i="152"/>
  <c r="D74" i="152"/>
  <c r="D73" i="152"/>
  <c r="D72" i="152"/>
  <c r="D71" i="152"/>
  <c r="D70" i="152"/>
  <c r="D69" i="152"/>
  <c r="D68" i="152"/>
  <c r="D67" i="152"/>
  <c r="D66" i="152"/>
  <c r="D65" i="152"/>
  <c r="D64" i="152"/>
  <c r="D63" i="152"/>
  <c r="D62" i="152"/>
  <c r="D61" i="152"/>
  <c r="D60" i="152"/>
  <c r="D59" i="152"/>
  <c r="D58" i="152"/>
  <c r="D57" i="152"/>
  <c r="D56" i="152"/>
  <c r="D55" i="152"/>
  <c r="D54" i="152"/>
  <c r="D53" i="152"/>
  <c r="D52" i="152"/>
  <c r="D51" i="152"/>
  <c r="D50" i="152"/>
  <c r="D49" i="152"/>
  <c r="D48" i="152"/>
  <c r="D47" i="152"/>
  <c r="D46" i="152"/>
  <c r="D45" i="152"/>
  <c r="D44" i="152"/>
  <c r="D43" i="152"/>
  <c r="D42" i="152"/>
  <c r="D41" i="152"/>
  <c r="D40" i="152"/>
  <c r="D39" i="152"/>
  <c r="D38" i="152"/>
  <c r="D37" i="152"/>
  <c r="D36" i="152"/>
  <c r="D35" i="152"/>
  <c r="D34" i="152"/>
  <c r="D33" i="152"/>
  <c r="D32" i="152"/>
  <c r="D31" i="152"/>
  <c r="D30" i="152"/>
  <c r="D29" i="152"/>
  <c r="D28" i="152"/>
  <c r="D27" i="152"/>
  <c r="D26" i="152"/>
  <c r="D25" i="152"/>
  <c r="D24" i="152"/>
  <c r="D23" i="152"/>
  <c r="D22" i="152"/>
  <c r="D21" i="152"/>
  <c r="D20" i="152"/>
  <c r="D19" i="152"/>
  <c r="D18" i="152"/>
  <c r="D17" i="152"/>
  <c r="D16" i="152"/>
  <c r="D15" i="152"/>
  <c r="D14" i="152"/>
  <c r="D13" i="152"/>
  <c r="D12" i="152"/>
  <c r="D11" i="152"/>
  <c r="D10" i="152"/>
  <c r="D9" i="152"/>
  <c r="D8" i="152"/>
  <c r="D7" i="152"/>
  <c r="D6" i="152"/>
  <c r="D152" i="149"/>
  <c r="D151" i="149"/>
  <c r="D150" i="149"/>
  <c r="D149" i="149"/>
  <c r="D148" i="149"/>
  <c r="D147" i="149"/>
  <c r="D146" i="149"/>
  <c r="D145" i="149"/>
  <c r="D144" i="149"/>
  <c r="D143" i="149"/>
  <c r="D142" i="149"/>
  <c r="D141" i="149"/>
  <c r="D140" i="149"/>
  <c r="D139" i="149"/>
  <c r="D138" i="149"/>
  <c r="D137" i="149"/>
  <c r="D136" i="149"/>
  <c r="D135" i="149"/>
  <c r="D134" i="149"/>
  <c r="D133" i="149"/>
  <c r="D132" i="149"/>
  <c r="D131" i="149"/>
  <c r="D130" i="149"/>
  <c r="D129" i="149"/>
  <c r="D128" i="149"/>
  <c r="D127" i="149"/>
  <c r="D126" i="149"/>
  <c r="D125" i="149"/>
  <c r="D124" i="149"/>
  <c r="D123" i="149"/>
  <c r="D122" i="149"/>
  <c r="D121" i="149"/>
  <c r="D120" i="149"/>
  <c r="D119" i="149"/>
  <c r="D118" i="149"/>
  <c r="D117" i="149"/>
  <c r="D116" i="149"/>
  <c r="D115" i="149"/>
  <c r="D114" i="149"/>
  <c r="D113" i="149"/>
  <c r="D112" i="149"/>
  <c r="D111" i="149"/>
  <c r="D110" i="149"/>
  <c r="D109" i="149"/>
  <c r="D108" i="149"/>
  <c r="D107" i="149"/>
  <c r="D106" i="149"/>
  <c r="D105" i="149"/>
  <c r="D104" i="149"/>
  <c r="D103" i="149"/>
  <c r="D102" i="149"/>
  <c r="D101" i="149"/>
  <c r="D100" i="149"/>
  <c r="D99" i="149"/>
  <c r="D98" i="149"/>
  <c r="D97" i="149"/>
  <c r="D96" i="149"/>
  <c r="D95" i="149"/>
  <c r="D94" i="149"/>
  <c r="D93" i="149"/>
  <c r="D92" i="149"/>
  <c r="D91" i="149"/>
  <c r="D90" i="149"/>
  <c r="D89" i="149"/>
  <c r="D88" i="149"/>
  <c r="D87" i="149"/>
  <c r="D86" i="149"/>
  <c r="D85" i="149"/>
  <c r="D84" i="149"/>
  <c r="D83" i="149"/>
  <c r="D82" i="149"/>
  <c r="D81" i="149"/>
  <c r="D80" i="149"/>
  <c r="D79" i="149"/>
  <c r="D78" i="149"/>
  <c r="D77" i="149"/>
  <c r="D76" i="149"/>
  <c r="D75" i="149"/>
  <c r="D74" i="149"/>
  <c r="D73" i="149"/>
  <c r="D72" i="149"/>
  <c r="D71" i="149"/>
  <c r="D70" i="149"/>
  <c r="D69" i="149"/>
  <c r="D68" i="149"/>
  <c r="D67" i="149"/>
  <c r="D66" i="149"/>
  <c r="D65" i="149"/>
  <c r="D64" i="149"/>
  <c r="D63" i="149"/>
  <c r="D62" i="149"/>
  <c r="D61" i="149"/>
  <c r="D60" i="149"/>
  <c r="D59" i="149"/>
  <c r="D58" i="149"/>
  <c r="D57" i="149"/>
  <c r="D56" i="149"/>
  <c r="D55" i="149"/>
  <c r="D54" i="149"/>
  <c r="D53" i="149"/>
  <c r="D52" i="149"/>
  <c r="D51" i="149"/>
  <c r="D50" i="149"/>
  <c r="D49" i="149"/>
  <c r="D48" i="149"/>
  <c r="D47" i="149"/>
  <c r="D46" i="149"/>
  <c r="D45" i="149"/>
  <c r="D44" i="149"/>
  <c r="D43" i="149"/>
  <c r="D42" i="149"/>
  <c r="D41" i="149"/>
  <c r="D40" i="149"/>
  <c r="D39" i="149"/>
  <c r="D38" i="149"/>
  <c r="D37" i="149"/>
  <c r="D36" i="149"/>
  <c r="D35" i="149"/>
  <c r="D34" i="149"/>
  <c r="D33" i="149"/>
  <c r="D32" i="149"/>
  <c r="D31" i="149"/>
  <c r="D30" i="149"/>
  <c r="D29" i="149"/>
  <c r="D28" i="149"/>
  <c r="D27" i="149"/>
  <c r="D26" i="149"/>
  <c r="D25" i="149"/>
  <c r="D24" i="149"/>
  <c r="D23" i="149"/>
  <c r="D22" i="149"/>
  <c r="D21" i="149"/>
  <c r="D20" i="149"/>
  <c r="D19" i="149"/>
  <c r="D18" i="149"/>
  <c r="D17" i="149"/>
  <c r="D16" i="149"/>
  <c r="D15" i="149"/>
  <c r="D14" i="149"/>
  <c r="D13" i="149"/>
  <c r="D12" i="149"/>
  <c r="D11" i="149"/>
  <c r="D10" i="149"/>
  <c r="D9" i="149"/>
  <c r="D8" i="149"/>
  <c r="D7" i="149"/>
  <c r="D6" i="149"/>
  <c r="D58" i="144" l="1"/>
  <c r="D57" i="144"/>
  <c r="D56" i="144"/>
  <c r="D55" i="144"/>
  <c r="D54" i="144"/>
  <c r="D53" i="144"/>
  <c r="D52" i="144"/>
  <c r="D51" i="144"/>
  <c r="D50" i="144"/>
  <c r="D49" i="144"/>
  <c r="D48" i="144"/>
  <c r="D47" i="144"/>
  <c r="D46" i="144"/>
  <c r="D45" i="144"/>
  <c r="D44" i="144"/>
  <c r="D43" i="144"/>
  <c r="D42" i="144"/>
  <c r="D41" i="144"/>
  <c r="D40" i="144"/>
  <c r="D39" i="144"/>
  <c r="D38" i="144"/>
  <c r="D37" i="144"/>
  <c r="D36" i="144"/>
  <c r="D35" i="144"/>
  <c r="D34" i="144"/>
  <c r="D33" i="144"/>
  <c r="D32" i="144"/>
  <c r="D31" i="144"/>
  <c r="D30" i="144"/>
  <c r="D29" i="144"/>
  <c r="D28" i="144"/>
  <c r="D27" i="144"/>
  <c r="D26" i="144"/>
  <c r="D25" i="144"/>
  <c r="D24" i="144"/>
  <c r="D23" i="144"/>
  <c r="D22" i="144"/>
  <c r="D21" i="144"/>
  <c r="D20" i="144"/>
  <c r="D19" i="144"/>
  <c r="D18" i="144"/>
  <c r="D17" i="144"/>
  <c r="D16" i="144"/>
  <c r="D15" i="144"/>
  <c r="D14" i="144"/>
  <c r="D13" i="144"/>
  <c r="D12" i="144"/>
  <c r="D11" i="144"/>
  <c r="D10" i="144"/>
  <c r="D9" i="144"/>
  <c r="D8" i="144"/>
  <c r="D7" i="144"/>
  <c r="D6" i="144"/>
  <c r="D58" i="57" l="1"/>
  <c r="F6" i="86" l="1"/>
  <c r="D68" i="5" l="1"/>
  <c r="D57" i="57" l="1"/>
  <c r="L18" i="52"/>
  <c r="I18" i="52"/>
  <c r="F18" i="52"/>
  <c r="F57" i="86"/>
  <c r="F58" i="86"/>
  <c r="D68" i="6"/>
  <c r="D66" i="6"/>
  <c r="D67" i="6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8" i="101"/>
  <c r="D57" i="101"/>
  <c r="D65" i="5"/>
  <c r="D67" i="5"/>
  <c r="D67" i="18"/>
  <c r="D68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" i="18"/>
  <c r="C18" i="52" l="1"/>
  <c r="F7" i="86"/>
  <c r="D56" i="101"/>
  <c r="D55" i="101"/>
  <c r="D54" i="101"/>
  <c r="D53" i="101"/>
  <c r="D52" i="101"/>
  <c r="D51" i="101"/>
  <c r="D50" i="101"/>
  <c r="D49" i="101"/>
  <c r="D48" i="101"/>
  <c r="D47" i="101"/>
  <c r="D46" i="101"/>
  <c r="D45" i="101"/>
  <c r="D44" i="101"/>
  <c r="D43" i="101"/>
  <c r="D42" i="101"/>
  <c r="D41" i="101"/>
  <c r="D40" i="101"/>
  <c r="D39" i="101"/>
  <c r="D38" i="101"/>
  <c r="D37" i="101"/>
  <c r="D36" i="101"/>
  <c r="D35" i="101"/>
  <c r="D34" i="101"/>
  <c r="D33" i="101"/>
  <c r="D32" i="101"/>
  <c r="D31" i="101"/>
  <c r="D30" i="101"/>
  <c r="D29" i="101"/>
  <c r="D28" i="101"/>
  <c r="D27" i="101"/>
  <c r="D26" i="101"/>
  <c r="D25" i="101"/>
  <c r="D24" i="101"/>
  <c r="D23" i="101"/>
  <c r="D22" i="101"/>
  <c r="D21" i="101"/>
  <c r="D20" i="101"/>
  <c r="D19" i="101"/>
  <c r="D18" i="101"/>
  <c r="D17" i="101"/>
  <c r="D16" i="101"/>
  <c r="D15" i="101"/>
  <c r="D14" i="101"/>
  <c r="D13" i="101"/>
  <c r="D12" i="101"/>
  <c r="D11" i="101"/>
  <c r="D10" i="101"/>
  <c r="D9" i="101"/>
  <c r="D8" i="101"/>
  <c r="D7" i="101"/>
  <c r="D6" i="101"/>
  <c r="D66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F8" i="86"/>
  <c r="F9" i="86"/>
  <c r="F10" i="86"/>
  <c r="F11" i="86"/>
  <c r="F12" i="86"/>
  <c r="F13" i="86"/>
  <c r="F14" i="86"/>
  <c r="F15" i="86"/>
  <c r="F16" i="86"/>
  <c r="F17" i="86"/>
  <c r="F18" i="86"/>
  <c r="F19" i="86"/>
  <c r="F20" i="86"/>
  <c r="F21" i="86"/>
  <c r="F22" i="86"/>
  <c r="F23" i="86"/>
  <c r="F24" i="86"/>
  <c r="F25" i="86"/>
  <c r="F26" i="86"/>
  <c r="F27" i="86"/>
  <c r="F28" i="86"/>
  <c r="F29" i="86"/>
  <c r="F30" i="86"/>
  <c r="F31" i="86"/>
  <c r="F32" i="86"/>
  <c r="F33" i="86"/>
  <c r="F34" i="86"/>
  <c r="F35" i="86"/>
  <c r="F36" i="86"/>
  <c r="F37" i="86"/>
  <c r="F38" i="86"/>
  <c r="F39" i="86"/>
  <c r="F40" i="86"/>
  <c r="F41" i="86"/>
  <c r="F42" i="86"/>
  <c r="F43" i="86"/>
  <c r="F44" i="86"/>
  <c r="F45" i="86"/>
  <c r="F46" i="86"/>
  <c r="F47" i="86"/>
  <c r="F48" i="86"/>
  <c r="F49" i="86"/>
  <c r="F50" i="86"/>
  <c r="F51" i="86"/>
  <c r="F52" i="86"/>
  <c r="F53" i="86"/>
  <c r="F54" i="86"/>
  <c r="F55" i="86"/>
  <c r="F56" i="86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D46" i="57"/>
  <c r="D47" i="57"/>
  <c r="D48" i="57"/>
  <c r="D49" i="57"/>
  <c r="D50" i="57"/>
  <c r="D51" i="57"/>
  <c r="D52" i="57"/>
  <c r="D53" i="57"/>
  <c r="D54" i="57"/>
  <c r="D55" i="57"/>
  <c r="D56" i="57"/>
  <c r="D6" i="57"/>
  <c r="D64" i="6"/>
  <c r="D65" i="6"/>
  <c r="A8" i="6"/>
  <c r="A9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7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</calcChain>
</file>

<file path=xl/sharedStrings.xml><?xml version="1.0" encoding="utf-8"?>
<sst xmlns="http://schemas.openxmlformats.org/spreadsheetml/2006/main" count="432" uniqueCount="163">
  <si>
    <t>Year</t>
  </si>
  <si>
    <t>Production</t>
  </si>
  <si>
    <t>Consumption</t>
  </si>
  <si>
    <t>Million Tons</t>
  </si>
  <si>
    <t>Population</t>
  </si>
  <si>
    <t>Production Per Person</t>
  </si>
  <si>
    <t>Total Area Harvested</t>
  </si>
  <si>
    <t>Grainland Area Per Person</t>
  </si>
  <si>
    <t>Stocks</t>
  </si>
  <si>
    <t>Exports</t>
  </si>
  <si>
    <t>Area</t>
  </si>
  <si>
    <t>Yield</t>
  </si>
  <si>
    <t>Million Hectares</t>
  </si>
  <si>
    <t>Percent</t>
  </si>
  <si>
    <t>Imports</t>
  </si>
  <si>
    <t>http://www.earth-policy.org</t>
  </si>
  <si>
    <t>Corn</t>
  </si>
  <si>
    <t>Wheat</t>
  </si>
  <si>
    <t>Rice</t>
  </si>
  <si>
    <t>Total Grain</t>
  </si>
  <si>
    <t>Rank</t>
  </si>
  <si>
    <t>Country</t>
  </si>
  <si>
    <t>Quantity</t>
  </si>
  <si>
    <t>Japan</t>
  </si>
  <si>
    <t>Egypt</t>
  </si>
  <si>
    <t>Nigeria</t>
  </si>
  <si>
    <t>Brazil</t>
  </si>
  <si>
    <t>Philippines</t>
  </si>
  <si>
    <t>Mexico</t>
  </si>
  <si>
    <t>Algeria</t>
  </si>
  <si>
    <t>Indonesia</t>
  </si>
  <si>
    <t>Iran</t>
  </si>
  <si>
    <t>Saudi Arabia</t>
  </si>
  <si>
    <t>Taiwan</t>
  </si>
  <si>
    <t>Iraq</t>
  </si>
  <si>
    <t>Colombia</t>
  </si>
  <si>
    <t>Malaysia</t>
  </si>
  <si>
    <t>Bangladesh</t>
  </si>
  <si>
    <t>Cote d'Ivoire</t>
  </si>
  <si>
    <t>Note: Total grain includes barley, corn, millet, mixed grain, oats, rice, rye, sorghum, and wheat.</t>
  </si>
  <si>
    <t>United States</t>
  </si>
  <si>
    <t>China</t>
  </si>
  <si>
    <t>India</t>
  </si>
  <si>
    <t>Russia</t>
  </si>
  <si>
    <t>Argentina</t>
  </si>
  <si>
    <t>Vietnam</t>
  </si>
  <si>
    <t>Australia</t>
  </si>
  <si>
    <t>Thailand</t>
  </si>
  <si>
    <t>Burma</t>
  </si>
  <si>
    <t>South Africa</t>
  </si>
  <si>
    <t>Pakistan</t>
  </si>
  <si>
    <t>Canada</t>
  </si>
  <si>
    <t>Ukraine</t>
  </si>
  <si>
    <t>Turkey</t>
  </si>
  <si>
    <t>Cambodia</t>
  </si>
  <si>
    <t>Kazakhstan</t>
  </si>
  <si>
    <t>Uruguay</t>
  </si>
  <si>
    <t>Paraguay</t>
  </si>
  <si>
    <t>Total Grain Consumption</t>
  </si>
  <si>
    <t>Feedgrain Use as Share of Total Grain Consumption</t>
  </si>
  <si>
    <t>Millions</t>
  </si>
  <si>
    <t>Kilograms</t>
  </si>
  <si>
    <t>Days of Consumption</t>
  </si>
  <si>
    <t>Rest of World</t>
  </si>
  <si>
    <t>Total</t>
  </si>
  <si>
    <t>South Korea</t>
  </si>
  <si>
    <t>Imports as a Share of Consumption</t>
  </si>
  <si>
    <t>Surplus or Deficit</t>
  </si>
  <si>
    <t>Earth Policy Institute - Eco-Economy Indicator - Grain</t>
  </si>
  <si>
    <t>Feedgrain Use</t>
  </si>
  <si>
    <t>Fuel Ethanol Use</t>
  </si>
  <si>
    <t>Month</t>
  </si>
  <si>
    <t>Meat</t>
  </si>
  <si>
    <t>Dairy</t>
  </si>
  <si>
    <t>Grains</t>
  </si>
  <si>
    <t>Oils</t>
  </si>
  <si>
    <t>Sugar</t>
  </si>
  <si>
    <t>Total Food</t>
  </si>
  <si>
    <t>2002-2004 = 100</t>
  </si>
  <si>
    <t>Tons Per Hectare</t>
  </si>
  <si>
    <t>World Grain Production, Area, and Yield, 1950-2012</t>
  </si>
  <si>
    <t>World Grain Production Per Person, 1950-2012</t>
  </si>
  <si>
    <t>World Grain Production and Consumption, 1960-2012</t>
  </si>
  <si>
    <t>World Grain Consumption and Stocks, 1960-2012</t>
  </si>
  <si>
    <t>Hectares Per Person</t>
  </si>
  <si>
    <t>World Grainland Area Per Person, 1950-2012</t>
  </si>
  <si>
    <t>World Grain Production, Consumption, and Trade, 1960-2012</t>
  </si>
  <si>
    <t>World Corn, Wheat, and Rice Production, 1960-2012</t>
  </si>
  <si>
    <t>World Corn, Wheat, and Rice Area, 1960-2012</t>
  </si>
  <si>
    <t>World Average Corn, Wheat, and Rice Yields, 1960-2012</t>
  </si>
  <si>
    <t>Top 10 Producers of Corn, Wheat, Rice, and Total Grain, 2012</t>
  </si>
  <si>
    <t>Morocco</t>
  </si>
  <si>
    <t>Senegal</t>
  </si>
  <si>
    <t>Zambia</t>
  </si>
  <si>
    <t>World Feedgrain Use as Share of Total Grain Consumption, 1960-2012</t>
  </si>
  <si>
    <t>U.S. Corn Production and Use for Feedgrain, Fuel Ethanol, and Exports, 1980-2012</t>
  </si>
  <si>
    <t xml:space="preserve">GRAPH: World Average Grain Yield, 1950-2012
</t>
  </si>
  <si>
    <t>GRAPH: World Grain Production Per Person, 1950-2012</t>
  </si>
  <si>
    <t>GRAPH: World Grain Surplus or Deficit, 1960-2012</t>
  </si>
  <si>
    <t>GRAPH: World Grain Balance, 1960-2012</t>
  </si>
  <si>
    <t>GRAPH: World Grain Stocks, 1960-2012</t>
  </si>
  <si>
    <t>GRAPH: World Grain Stocks as Days of Consumption, 1960-2012</t>
  </si>
  <si>
    <t xml:space="preserve">GRAPH: World Grain Total Area Harvested, 1950-2012
</t>
  </si>
  <si>
    <t>GRAPH: World Grain Exports, 1960-2012</t>
  </si>
  <si>
    <t>GRAPH: World Grain Imports as a Share of Consumption, 1960-2012</t>
  </si>
  <si>
    <t>GRAPH: World Corn, Wheat, and Rice Production, 1960-2012</t>
  </si>
  <si>
    <t>GRAPH: World Corn, Wheat, and Rice Area, 1960-2012</t>
  </si>
  <si>
    <t>GRAPH: World Feedgrain Use, 1960-2012</t>
  </si>
  <si>
    <t>GRAPH: World Feedgrain Use as Share of Total Grain Consumption, 1960-2012</t>
  </si>
  <si>
    <t>European Union</t>
  </si>
  <si>
    <t xml:space="preserve">GRAPH: World Grain Area Harvested Per Person, 1950-2012
</t>
  </si>
  <si>
    <t xml:space="preserve">GRAPH: World Average Corn, Wheat, and Rice Yields, 1960-2012
</t>
  </si>
  <si>
    <t xml:space="preserve">GRAPH: U.S. Corn Use for Feedgrain, Fuel Ethanol, and Exports, 1980-2012
</t>
  </si>
  <si>
    <t>Share of Corn Used for Fuel Ethanol</t>
  </si>
  <si>
    <t>Top 10 Net Importers of Corn, Wheat, Rice, and Total Grain, 2012</t>
  </si>
  <si>
    <r>
      <t>Source: Compiled by Earth Policy Institute from U.S. Department of Agriculture,</t>
    </r>
    <r>
      <rPr>
        <i/>
        <sz val="10"/>
        <rFont val="Arial"/>
        <family val="2"/>
      </rPr>
      <t xml:space="preserve"> Production, Supply, &amp; Distribution</t>
    </r>
    <r>
      <rPr>
        <sz val="10"/>
        <rFont val="Arial"/>
        <family val="2"/>
      </rPr>
      <t>, electronic database, at www.fas.usda.gov/psdonline, updated 11 January 2013.</t>
    </r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</si>
  <si>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Supply, &amp; Distribution</t>
    </r>
    <r>
      <rPr>
        <sz val="10"/>
        <rFont val="Arial"/>
        <family val="2"/>
      </rPr>
      <t xml:space="preserve">, electronic database, at www.fas.usda.gov/psdonline, updated 11 January 2013. </t>
    </r>
  </si>
  <si>
    <t>Source: U.N. Food and Agriculture Organization, "FAO Food Price Index," at www.fao.org/worldfoodsituation/wfs-home/foodpricesindex/en, updated 10 January 2013.</t>
  </si>
  <si>
    <t>Top 10 Net Exporters of Corn, Wheat, Rice, and Total Grain, 2012</t>
  </si>
  <si>
    <t>Total Imports</t>
  </si>
  <si>
    <t>Total Exports</t>
  </si>
  <si>
    <t>Viet Nam</t>
  </si>
  <si>
    <t>http://www.earth-policy.org/indicators/C54</t>
  </si>
  <si>
    <t>Global Grain Stocks Drop Dangerously Low as 2012 Consumption Exceeded Production</t>
  </si>
  <si>
    <t>Share of Total U.S. Grain Used for Fuel Ethanol</t>
  </si>
  <si>
    <t xml:space="preserve">Note: Consumption was calculated by adding beginning stocks to production and subtracting ending stocks. </t>
  </si>
  <si>
    <r>
      <t xml:space="preserve">Source: Compiled by Earth Policy Institute from U.S. Department of Agriculture (USDA), </t>
    </r>
    <r>
      <rPr>
        <i/>
        <sz val="10"/>
        <rFont val="Arial"/>
        <family val="2"/>
      </rPr>
      <t>Production, Supply, &amp; Distribution</t>
    </r>
    <r>
      <rPr>
        <sz val="10"/>
        <rFont val="Arial"/>
        <family val="2"/>
      </rPr>
      <t xml:space="preserve">, electronic database, at www.fas.usda.gov/psdonline, updated 11 January 2013; corn for ethanol from USDA, </t>
    </r>
    <r>
      <rPr>
        <i/>
        <sz val="10"/>
        <rFont val="Arial"/>
        <family val="2"/>
      </rPr>
      <t>Feedgrains Database</t>
    </r>
    <r>
      <rPr>
        <sz val="10"/>
        <rFont val="Arial"/>
        <family val="2"/>
      </rPr>
      <t>, electronic database at www.ers.usda.gov/data-products/feed-grains-database.aspx, updated 14 December 2012.</t>
    </r>
  </si>
  <si>
    <t>GRAPH: World  Grain Production, 1950-2012</t>
  </si>
  <si>
    <r>
      <t xml:space="preserve">Source: Compiled by Earth Policy Institute from </t>
    </r>
    <r>
      <rPr>
        <sz val="10"/>
        <color indexed="8"/>
        <rFont val="Arial"/>
        <family val="2"/>
      </rPr>
      <t xml:space="preserve">U.S. Department of Agriculture, </t>
    </r>
    <r>
      <rPr>
        <i/>
        <sz val="10"/>
        <rFont val="Arial"/>
        <family val="2"/>
      </rPr>
      <t>Production, Supply, &amp; Distribution</t>
    </r>
    <r>
      <rPr>
        <sz val="10"/>
        <color indexed="8"/>
        <rFont val="Arial"/>
        <family val="2"/>
      </rPr>
      <t>, electronic database, at www.fas.usda.gov/psdonline, updated 11 January 2013.</t>
    </r>
  </si>
  <si>
    <t>U.S. Grain Production, Area, Yield, and Stocks, 1960-2012</t>
  </si>
  <si>
    <r>
      <t xml:space="preserve">Source: Compiled by Earth Policy Institute from </t>
    </r>
    <r>
      <rPr>
        <i/>
        <sz val="10"/>
        <rFont val="Arial"/>
        <family val="2"/>
      </rPr>
      <t xml:space="preserve"> </t>
    </r>
    <r>
      <rPr>
        <sz val="10"/>
        <rFont val="Arial"/>
      </rPr>
      <t xml:space="preserve">U.S. Department of Agriculture, </t>
    </r>
    <r>
      <rPr>
        <i/>
        <sz val="10"/>
        <rFont val="Arial"/>
        <family val="2"/>
      </rPr>
      <t>Production, Supply, &amp; Distribution</t>
    </r>
    <r>
      <rPr>
        <sz val="10"/>
        <rFont val="Arial"/>
      </rPr>
      <t>, electronic database, at www.fas.usda.gov/psdonline, updated 11 January 2013.</t>
    </r>
  </si>
  <si>
    <t>Corn Production, Area, and Yield in Iowa, 1866-2012</t>
  </si>
  <si>
    <t>Area Harvested</t>
  </si>
  <si>
    <r>
      <t xml:space="preserve">Source: Compiled by Earth Policy Institute from U.S. Department of Agriculture, National Agricultural Statistics Service, </t>
    </r>
    <r>
      <rPr>
        <i/>
        <sz val="10"/>
        <color theme="1"/>
        <rFont val="Arial"/>
        <family val="2"/>
      </rPr>
      <t>Quick Stats 2.0</t>
    </r>
    <r>
      <rPr>
        <sz val="10"/>
        <rFont val="Arial"/>
      </rPr>
      <t>, electronic database, at quickstats.nass.usda.gov, downloaded 16 January 2013</t>
    </r>
    <r>
      <rPr>
        <sz val="10"/>
        <color indexed="8"/>
        <rFont val="Arial"/>
        <family val="2"/>
      </rPr>
      <t>.</t>
    </r>
  </si>
  <si>
    <t>Corn Production, Area, and Yield in Illinois, 1866-2012</t>
  </si>
  <si>
    <t>Corn Production, Area, and Yield in Minnesota, 1867-2012</t>
  </si>
  <si>
    <t>Corn Production, Area, and Yield in North Dakota, 1901-2012</t>
  </si>
  <si>
    <t>World Monthly Food Price Indices, January 1990 – December 2012</t>
  </si>
  <si>
    <t>GRAPH: World Monthly Food Price Index, January 1990 - December 2012</t>
  </si>
  <si>
    <t>GRAPH: World Monthly Grains Price Index, January 1990 - December  2012</t>
  </si>
  <si>
    <r>
      <t xml:space="preserve">Source: Compiled by Earth Policy Institute from U.S. Department of Agriculture (USDA), </t>
    </r>
    <r>
      <rPr>
        <i/>
        <sz val="10"/>
        <rFont val="Arial"/>
        <family val="2"/>
      </rPr>
      <t>Production, Supply, &amp; Distribution</t>
    </r>
    <r>
      <rPr>
        <sz val="10"/>
        <rFont val="Arial"/>
        <family val="2"/>
      </rPr>
      <t>, electronic database, at www.fas.usda.gov/psdonline, updated 11 January 2013; with data for 1950–59 from Worldwatch Institute, Signposts 2002, CD-ROM (Washington, DC: 2002).</t>
    </r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</si>
  <si>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Supply, &amp; Distribution</t>
    </r>
    <r>
      <rPr>
        <sz val="10"/>
        <rFont val="Arial"/>
        <family val="2"/>
      </rPr>
      <t xml:space="preserve">, electronic database, at www.fas.usda.gov/psdonline, updated 11 January 2013; with data for 1950–59 from Worldwatch Institute, Signposts 2002, CD-ROM (Washington, DC: 2002); population from U.N. Population Division, </t>
    </r>
    <r>
      <rPr>
        <i/>
        <sz val="10"/>
        <rFont val="Arial"/>
        <family val="2"/>
      </rPr>
      <t>World Population Prospects: The 2010 Revision,</t>
    </r>
    <r>
      <rPr>
        <sz val="10"/>
        <rFont val="Arial"/>
        <family val="2"/>
      </rPr>
      <t xml:space="preserve"> electronic database, at http://esa.un.org/unpd/wpp/index.htm, updated 3 May 2011.</t>
    </r>
  </si>
  <si>
    <r>
      <t>Source: Compiled by Earth Policy Institute with 1950-59 area from Worldwatch Institute, Signposts 2002, CD-ROM (Washington, DC: 2002)</t>
    </r>
    <r>
      <rPr>
        <sz val="10"/>
        <rFont val="Arial"/>
        <family val="2"/>
      </rPr>
      <t xml:space="preserve">; 1960-2012 area from U.S. Department of Agriculture, </t>
    </r>
    <r>
      <rPr>
        <i/>
        <sz val="10"/>
        <rFont val="Arial"/>
        <family val="2"/>
      </rPr>
      <t>Production, Supply, &amp; Distribution</t>
    </r>
    <r>
      <rPr>
        <sz val="10"/>
        <rFont val="Arial"/>
        <family val="2"/>
      </rPr>
      <t xml:space="preserve">, electronic database, at www.fas.usda.gov/psdonline, updated 11 January 2013; population from U.N. Population Division, </t>
    </r>
    <r>
      <rPr>
        <i/>
        <sz val="10"/>
        <rFont val="Arial"/>
        <family val="2"/>
      </rPr>
      <t>World Population Prospects: The 2010 Revision,</t>
    </r>
    <r>
      <rPr>
        <sz val="10"/>
        <rFont val="Arial"/>
        <family val="2"/>
      </rPr>
      <t xml:space="preserve"> electronic database, at http://esa.un.org/unpd/wpp/index.htm, updated 3 May 2011.</t>
    </r>
  </si>
  <si>
    <t>Wheat Yields in France, Germany, and the United Kingdom, 1961-2012</t>
  </si>
  <si>
    <t>France</t>
  </si>
  <si>
    <t>Germany</t>
  </si>
  <si>
    <t>United Kingdom</t>
  </si>
  <si>
    <t>Source: Compiled by Earth Policy Institute with 1961-2010 from U.N. Food and Agriculture Organization, FAOSTAT, electronic database, at faostat.fao.org, updated 7 August 2012; and with 2011-2012 from U.S. Department of Agriculture, World Agricultural Production (Washington, DC: January 2013).</t>
  </si>
  <si>
    <t>GRAPH: Grain Production in the United States, 1960-2012</t>
  </si>
  <si>
    <t xml:space="preserve">GRAPH: Grain Yields in the United States, 1960-2012 </t>
  </si>
  <si>
    <t>GRAPH: Grain Stocks in the United States, 1960-2012</t>
  </si>
  <si>
    <t>GRAPH: U.S. Grain Stocks as Days of Consumption, 1960-2011</t>
  </si>
  <si>
    <t>GRAPH: Corn Production in Iowa, 1866-2012</t>
  </si>
  <si>
    <t>GRAPH: Corn Yield in Iowa, 1866-2012</t>
  </si>
  <si>
    <t>GRAPH: Corn Production in Illinois, 1866-2012</t>
  </si>
  <si>
    <t>GRAPH: Corn Yield in Illinois, 1866-2012</t>
  </si>
  <si>
    <t>GRAPH: Corn Production in Minnesota, 1867-2012</t>
  </si>
  <si>
    <t>GRAPH: Corn Yield in Minnesota, 1867-2012</t>
  </si>
  <si>
    <t>GRAPH: Corn Production in North Dakota, 1901-2012</t>
  </si>
  <si>
    <t>GRAPH: Corn Yield in North Dakota, 1901-2012</t>
  </si>
  <si>
    <t>GRAPH: Rice Yields in China and Japan, 1960-2012</t>
  </si>
  <si>
    <t>Rice Yields in China and Japan 1960-2012</t>
  </si>
  <si>
    <t>GRAPH: Wheat Yields in France, Germany, and the 
United Kingdom, 1961-2012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</si>
</sst>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3" formatCode="_(* #,##0.00_);_(* \(#,##0.00\);_(* &quot;-&quot;??_);_(@_)"/>
    <numFmt numFmtId="164" formatCode="0.0"/>
    <numFmt numFmtId="165" formatCode="#,##0.0"/>
    <numFmt numFmtId="166" formatCode="yyyy"/>
    <numFmt numFmtId="167" formatCode="0.0%"/>
    <numFmt numFmtId="168" formatCode="mmmm\ d\,\ yyyy"/>
    <numFmt numFmtId="169" formatCode="_(* #,##0_);_(* \(#,##0\);_(* &quot;-&quot;??_);_(@_)"/>
    <numFmt numFmtId="170" formatCode="_(* #,##0.0_);_(* \(#,##0.0\);_(* &quot;-&quot;??_);_(@_)"/>
  </numFmts>
  <fonts count="69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Helv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10"/>
      <name val="Arial"/>
      <family val="2"/>
    </font>
    <font>
      <sz val="11"/>
      <color rgb="FFFF0000"/>
      <name val="Calibri"/>
      <family val="2"/>
      <scheme val="minor"/>
    </font>
    <font>
      <b/>
      <sz val="18"/>
      <color indexed="56"/>
      <name val="Cambria"/>
      <family val="2"/>
    </font>
    <font>
      <i/>
      <sz val="10"/>
      <color theme="1"/>
      <name val="Arial"/>
      <family val="2"/>
    </font>
    <font>
      <sz val="12"/>
      <color theme="1"/>
      <name val="Bookman Old Style"/>
      <family val="1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/>
    <xf numFmtId="166" fontId="16" fillId="0" borderId="0" applyFill="0" applyBorder="0" applyAlignment="0" applyProtection="0">
      <alignment wrapText="1"/>
    </xf>
    <xf numFmtId="0" fontId="10" fillId="0" borderId="0"/>
    <xf numFmtId="0" fontId="9" fillId="0" borderId="0"/>
    <xf numFmtId="0" fontId="11" fillId="0" borderId="0"/>
    <xf numFmtId="0" fontId="7" fillId="0" borderId="0"/>
    <xf numFmtId="0" fontId="6" fillId="0" borderId="0"/>
    <xf numFmtId="0" fontId="5" fillId="0" borderId="0"/>
    <xf numFmtId="0" fontId="23" fillId="11" borderId="0" applyNumberFormat="0" applyBorder="0" applyAlignment="0" applyProtection="0"/>
    <xf numFmtId="0" fontId="10" fillId="11" borderId="0" applyNumberFormat="0" applyBorder="0" applyAlignment="0" applyProtection="0"/>
    <xf numFmtId="0" fontId="23" fillId="15" borderId="0" applyNumberFormat="0" applyBorder="0" applyAlignment="0" applyProtection="0"/>
    <xf numFmtId="0" fontId="10" fillId="15" borderId="0" applyNumberFormat="0" applyBorder="0" applyAlignment="0" applyProtection="0"/>
    <xf numFmtId="0" fontId="23" fillId="19" borderId="0" applyNumberFormat="0" applyBorder="0" applyAlignment="0" applyProtection="0"/>
    <xf numFmtId="0" fontId="10" fillId="19" borderId="0" applyNumberFormat="0" applyBorder="0" applyAlignment="0" applyProtection="0"/>
    <xf numFmtId="0" fontId="23" fillId="23" borderId="0" applyNumberFormat="0" applyBorder="0" applyAlignment="0" applyProtection="0"/>
    <xf numFmtId="0" fontId="10" fillId="23" borderId="0" applyNumberFormat="0" applyBorder="0" applyAlignment="0" applyProtection="0"/>
    <xf numFmtId="0" fontId="23" fillId="27" borderId="0" applyNumberFormat="0" applyBorder="0" applyAlignment="0" applyProtection="0"/>
    <xf numFmtId="0" fontId="10" fillId="27" borderId="0" applyNumberFormat="0" applyBorder="0" applyAlignment="0" applyProtection="0"/>
    <xf numFmtId="0" fontId="23" fillId="31" borderId="0" applyNumberFormat="0" applyBorder="0" applyAlignment="0" applyProtection="0"/>
    <xf numFmtId="0" fontId="10" fillId="31" borderId="0" applyNumberFormat="0" applyBorder="0" applyAlignment="0" applyProtection="0"/>
    <xf numFmtId="0" fontId="23" fillId="12" borderId="0" applyNumberFormat="0" applyBorder="0" applyAlignment="0" applyProtection="0"/>
    <xf numFmtId="0" fontId="10" fillId="12" borderId="0" applyNumberFormat="0" applyBorder="0" applyAlignment="0" applyProtection="0"/>
    <xf numFmtId="0" fontId="23" fillId="16" borderId="0" applyNumberFormat="0" applyBorder="0" applyAlignment="0" applyProtection="0"/>
    <xf numFmtId="0" fontId="10" fillId="16" borderId="0" applyNumberFormat="0" applyBorder="0" applyAlignment="0" applyProtection="0"/>
    <xf numFmtId="0" fontId="23" fillId="20" borderId="0" applyNumberFormat="0" applyBorder="0" applyAlignment="0" applyProtection="0"/>
    <xf numFmtId="0" fontId="10" fillId="20" borderId="0" applyNumberFormat="0" applyBorder="0" applyAlignment="0" applyProtection="0"/>
    <xf numFmtId="0" fontId="23" fillId="24" borderId="0" applyNumberFormat="0" applyBorder="0" applyAlignment="0" applyProtection="0"/>
    <xf numFmtId="0" fontId="10" fillId="24" borderId="0" applyNumberFormat="0" applyBorder="0" applyAlignment="0" applyProtection="0"/>
    <xf numFmtId="0" fontId="23" fillId="28" borderId="0" applyNumberFormat="0" applyBorder="0" applyAlignment="0" applyProtection="0"/>
    <xf numFmtId="0" fontId="10" fillId="28" borderId="0" applyNumberFormat="0" applyBorder="0" applyAlignment="0" applyProtection="0"/>
    <xf numFmtId="0" fontId="23" fillId="32" borderId="0" applyNumberFormat="0" applyBorder="0" applyAlignment="0" applyProtection="0"/>
    <xf numFmtId="0" fontId="10" fillId="32" borderId="0" applyNumberFormat="0" applyBorder="0" applyAlignment="0" applyProtection="0"/>
    <xf numFmtId="0" fontId="24" fillId="13" borderId="0" applyNumberFormat="0" applyBorder="0" applyAlignment="0" applyProtection="0"/>
    <xf numFmtId="0" fontId="25" fillId="13" borderId="0" applyNumberFormat="0" applyBorder="0" applyAlignment="0" applyProtection="0"/>
    <xf numFmtId="0" fontId="24" fillId="17" borderId="0" applyNumberFormat="0" applyBorder="0" applyAlignment="0" applyProtection="0"/>
    <xf numFmtId="0" fontId="25" fillId="17" borderId="0" applyNumberFormat="0" applyBorder="0" applyAlignment="0" applyProtection="0"/>
    <xf numFmtId="0" fontId="24" fillId="21" borderId="0" applyNumberFormat="0" applyBorder="0" applyAlignment="0" applyProtection="0"/>
    <xf numFmtId="0" fontId="25" fillId="21" borderId="0" applyNumberFormat="0" applyBorder="0" applyAlignment="0" applyProtection="0"/>
    <xf numFmtId="0" fontId="24" fillId="25" borderId="0" applyNumberFormat="0" applyBorder="0" applyAlignment="0" applyProtection="0"/>
    <xf numFmtId="0" fontId="25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29" borderId="0" applyNumberFormat="0" applyBorder="0" applyAlignment="0" applyProtection="0"/>
    <xf numFmtId="0" fontId="24" fillId="33" borderId="0" applyNumberFormat="0" applyBorder="0" applyAlignment="0" applyProtection="0"/>
    <xf numFmtId="0" fontId="25" fillId="33" borderId="0" applyNumberFormat="0" applyBorder="0" applyAlignment="0" applyProtection="0"/>
    <xf numFmtId="0" fontId="24" fillId="10" borderId="0" applyNumberFormat="0" applyBorder="0" applyAlignment="0" applyProtection="0"/>
    <xf numFmtId="0" fontId="25" fillId="10" borderId="0" applyNumberFormat="0" applyBorder="0" applyAlignment="0" applyProtection="0"/>
    <xf numFmtId="0" fontId="24" fillId="14" borderId="0" applyNumberFormat="0" applyBorder="0" applyAlignment="0" applyProtection="0"/>
    <xf numFmtId="0" fontId="25" fillId="14" borderId="0" applyNumberFormat="0" applyBorder="0" applyAlignment="0" applyProtection="0"/>
    <xf numFmtId="0" fontId="24" fillId="18" borderId="0" applyNumberFormat="0" applyBorder="0" applyAlignment="0" applyProtection="0"/>
    <xf numFmtId="0" fontId="25" fillId="18" borderId="0" applyNumberFormat="0" applyBorder="0" applyAlignment="0" applyProtection="0"/>
    <xf numFmtId="0" fontId="24" fillId="22" borderId="0" applyNumberFormat="0" applyBorder="0" applyAlignment="0" applyProtection="0"/>
    <xf numFmtId="0" fontId="25" fillId="22" borderId="0" applyNumberFormat="0" applyBorder="0" applyAlignment="0" applyProtection="0"/>
    <xf numFmtId="0" fontId="24" fillId="26" borderId="0" applyNumberFormat="0" applyBorder="0" applyAlignment="0" applyProtection="0"/>
    <xf numFmtId="0" fontId="25" fillId="26" borderId="0" applyNumberFormat="0" applyBorder="0" applyAlignment="0" applyProtection="0"/>
    <xf numFmtId="0" fontId="24" fillId="30" borderId="0" applyNumberFormat="0" applyBorder="0" applyAlignment="0" applyProtection="0"/>
    <xf numFmtId="0" fontId="25" fillId="30" borderId="0" applyNumberFormat="0" applyBorder="0" applyAlignment="0" applyProtection="0"/>
    <xf numFmtId="0" fontId="26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0" borderId="16" applyNumberFormat="0" applyAlignment="0"/>
    <xf numFmtId="0" fontId="29" fillId="0" borderId="0" applyAlignment="0">
      <alignment horizontal="left"/>
    </xf>
    <xf numFmtId="0" fontId="29" fillId="0" borderId="0">
      <alignment horizontal="right"/>
    </xf>
    <xf numFmtId="167" fontId="29" fillId="0" borderId="0">
      <alignment horizontal="right"/>
    </xf>
    <xf numFmtId="164" fontId="30" fillId="0" borderId="0">
      <alignment horizontal="right"/>
    </xf>
    <xf numFmtId="0" fontId="31" fillId="0" borderId="0"/>
    <xf numFmtId="0" fontId="32" fillId="7" borderId="10" applyNumberFormat="0" applyAlignment="0" applyProtection="0"/>
    <xf numFmtId="0" fontId="33" fillId="7" borderId="10" applyNumberFormat="0" applyAlignment="0" applyProtection="0"/>
    <xf numFmtId="0" fontId="34" fillId="8" borderId="13" applyNumberFormat="0" applyAlignment="0" applyProtection="0"/>
    <xf numFmtId="0" fontId="35" fillId="8" borderId="13" applyNumberFormat="0" applyAlignment="0" applyProtection="0"/>
    <xf numFmtId="3" fontId="36" fillId="34" borderId="17">
      <alignment horizontal="right" vertical="center" indent="1"/>
    </xf>
    <xf numFmtId="3" fontId="37" fillId="34" borderId="17">
      <alignment horizontal="right" vertical="center" indent="1"/>
    </xf>
    <xf numFmtId="0" fontId="38" fillId="34" borderId="17">
      <alignment horizontal="left" vertical="center" indent="1"/>
    </xf>
    <xf numFmtId="0" fontId="39" fillId="35" borderId="17">
      <alignment horizontal="center" vertical="center"/>
    </xf>
    <xf numFmtId="3" fontId="36" fillId="34" borderId="17">
      <alignment horizontal="right" vertical="center" indent="1"/>
    </xf>
    <xf numFmtId="0" fontId="3" fillId="34" borderId="0"/>
    <xf numFmtId="3" fontId="37" fillId="34" borderId="17">
      <alignment horizontal="right" vertical="center" indent="1"/>
    </xf>
    <xf numFmtId="0" fontId="23" fillId="34" borderId="18"/>
    <xf numFmtId="0" fontId="40" fillId="36" borderId="17">
      <alignment horizontal="left" vertical="center" indent="1"/>
    </xf>
    <xf numFmtId="0" fontId="38" fillId="34" borderId="17">
      <alignment horizontal="left" vertical="center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ill="0" applyBorder="0" applyAlignment="0" applyProtection="0"/>
    <xf numFmtId="0" fontId="3" fillId="0" borderId="0"/>
    <xf numFmtId="5" fontId="3" fillId="0" borderId="0" applyFill="0" applyBorder="0" applyAlignment="0" applyProtection="0"/>
    <xf numFmtId="164" fontId="41" fillId="37" borderId="19" applyAlignment="0">
      <alignment horizontal="center"/>
    </xf>
    <xf numFmtId="168" fontId="3" fillId="0" borderId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2" fontId="3" fillId="0" borderId="0" applyFill="0" applyBorder="0" applyAlignment="0" applyProtection="0"/>
    <xf numFmtId="0" fontId="44" fillId="3" borderId="0" applyNumberFormat="0" applyBorder="0" applyAlignment="0" applyProtection="0"/>
    <xf numFmtId="0" fontId="45" fillId="3" borderId="0" applyNumberFormat="0" applyBorder="0" applyAlignment="0" applyProtection="0"/>
    <xf numFmtId="0" fontId="19" fillId="0" borderId="7" applyNumberFormat="0" applyFill="0" applyAlignment="0" applyProtection="0"/>
    <xf numFmtId="0" fontId="46" fillId="0" borderId="7" applyNumberFormat="0" applyFill="0" applyAlignment="0" applyProtection="0"/>
    <xf numFmtId="0" fontId="20" fillId="0" borderId="8" applyNumberFormat="0" applyFill="0" applyAlignment="0" applyProtection="0"/>
    <xf numFmtId="0" fontId="47" fillId="0" borderId="8" applyNumberFormat="0" applyFill="0" applyAlignment="0" applyProtection="0"/>
    <xf numFmtId="0" fontId="21" fillId="0" borderId="9" applyNumberFormat="0" applyFill="0" applyAlignment="0" applyProtection="0"/>
    <xf numFmtId="0" fontId="48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8" borderId="0">
      <alignment horizontal="centerContinuous" wrapText="1"/>
    </xf>
    <xf numFmtId="0" fontId="13" fillId="0" borderId="0" applyNumberFormat="0" applyFill="0" applyBorder="0" applyAlignment="0" applyProtection="0">
      <alignment vertical="top"/>
      <protection locked="0"/>
    </xf>
    <xf numFmtId="0" fontId="50" fillId="6" borderId="10" applyNumberFormat="0" applyAlignment="0" applyProtection="0"/>
    <xf numFmtId="0" fontId="51" fillId="6" borderId="10" applyNumberFormat="0" applyAlignment="0" applyProtection="0"/>
    <xf numFmtId="0" fontId="52" fillId="0" borderId="12" applyNumberFormat="0" applyFill="0" applyAlignment="0" applyProtection="0"/>
    <xf numFmtId="0" fontId="53" fillId="0" borderId="12" applyNumberFormat="0" applyFill="0" applyAlignment="0" applyProtection="0"/>
    <xf numFmtId="0" fontId="54" fillId="5" borderId="0" applyNumberFormat="0" applyBorder="0" applyAlignment="0" applyProtection="0"/>
    <xf numFmtId="0" fontId="55" fillId="5" borderId="0" applyNumberFormat="0" applyBorder="0" applyAlignment="0" applyProtection="0"/>
    <xf numFmtId="0" fontId="17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10" fillId="0" borderId="0"/>
    <xf numFmtId="0" fontId="23" fillId="9" borderId="14" applyNumberFormat="0" applyFont="0" applyAlignment="0" applyProtection="0"/>
    <xf numFmtId="0" fontId="10" fillId="9" borderId="14" applyNumberFormat="0" applyFont="0" applyAlignment="0" applyProtection="0"/>
    <xf numFmtId="0" fontId="56" fillId="7" borderId="11" applyNumberFormat="0" applyAlignment="0" applyProtection="0"/>
    <xf numFmtId="0" fontId="57" fillId="7" borderId="11" applyNumberFormat="0" applyAlignment="0" applyProtection="0"/>
    <xf numFmtId="9" fontId="3" fillId="0" borderId="0" applyFont="0" applyFill="0" applyBorder="0" applyAlignment="0" applyProtection="0"/>
    <xf numFmtId="0" fontId="58" fillId="0" borderId="0" applyNumberFormat="0" applyBorder="0" applyAlignment="0">
      <alignment horizontal="left" vertical="center"/>
    </xf>
    <xf numFmtId="0" fontId="59" fillId="39" borderId="0">
      <alignment horizontal="left" vertical="center"/>
    </xf>
    <xf numFmtId="0" fontId="60" fillId="0" borderId="1">
      <alignment horizontal="left" vertical="center"/>
    </xf>
    <xf numFmtId="0" fontId="61" fillId="0" borderId="0">
      <alignment horizontal="left"/>
    </xf>
    <xf numFmtId="0" fontId="3" fillId="0" borderId="0"/>
    <xf numFmtId="0" fontId="62" fillId="0" borderId="15" applyNumberFormat="0" applyFill="0" applyAlignment="0" applyProtection="0"/>
    <xf numFmtId="0" fontId="63" fillId="0" borderId="15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6" fillId="0" borderId="0" applyNumberFormat="0" applyFill="0" applyBorder="0" applyAlignment="0" applyProtection="0"/>
    <xf numFmtId="0" fontId="1" fillId="0" borderId="0"/>
  </cellStyleXfs>
  <cellXfs count="328">
    <xf numFmtId="0" fontId="0" fillId="0" borderId="0" xfId="0"/>
    <xf numFmtId="0" fontId="14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left"/>
    </xf>
    <xf numFmtId="3" fontId="0" fillId="0" borderId="0" xfId="0" applyNumberFormat="1"/>
    <xf numFmtId="3" fontId="0" fillId="0" borderId="1" xfId="0" applyNumberFormat="1" applyBorder="1"/>
    <xf numFmtId="0" fontId="0" fillId="0" borderId="0" xfId="0" applyAlignment="1">
      <alignment horizontal="right"/>
    </xf>
    <xf numFmtId="0" fontId="0" fillId="0" borderId="1" xfId="0" applyNumberFormat="1" applyBorder="1" applyAlignment="1">
      <alignment horizontal="right" wrapText="1"/>
    </xf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right"/>
    </xf>
    <xf numFmtId="1" fontId="0" fillId="0" borderId="0" xfId="0" applyNumberFormat="1"/>
    <xf numFmtId="1" fontId="0" fillId="0" borderId="1" xfId="0" applyNumberFormat="1" applyBorder="1"/>
    <xf numFmtId="2" fontId="0" fillId="0" borderId="0" xfId="0" applyNumberForma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right" wrapText="1"/>
    </xf>
    <xf numFmtId="0" fontId="14" fillId="0" borderId="0" xfId="0" applyFont="1" applyFill="1"/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right"/>
    </xf>
    <xf numFmtId="0" fontId="16" fillId="0" borderId="0" xfId="0" applyFont="1" applyFill="1" applyBorder="1" applyAlignment="1">
      <alignment horizontal="right" wrapText="1"/>
    </xf>
    <xf numFmtId="0" fontId="16" fillId="0" borderId="0" xfId="0" applyFont="1" applyFill="1" applyAlignment="1" applyProtection="1">
      <alignment horizontal="right"/>
    </xf>
    <xf numFmtId="2" fontId="16" fillId="0" borderId="0" xfId="0" applyNumberFormat="1" applyFont="1" applyFill="1" applyProtection="1"/>
    <xf numFmtId="3" fontId="0" fillId="0" borderId="0" xfId="0" applyNumberFormat="1" applyFill="1"/>
    <xf numFmtId="3" fontId="0" fillId="0" borderId="1" xfId="0" applyNumberFormat="1" applyFill="1" applyBorder="1"/>
    <xf numFmtId="2" fontId="0" fillId="0" borderId="1" xfId="0" applyNumberFormat="1" applyFill="1" applyBorder="1"/>
    <xf numFmtId="0" fontId="16" fillId="0" borderId="0" xfId="0" applyFont="1" applyFill="1" applyBorder="1" applyAlignment="1" applyProtection="1">
      <alignment horizontal="right"/>
    </xf>
    <xf numFmtId="3" fontId="0" fillId="0" borderId="0" xfId="0" applyNumberFormat="1" applyFill="1" applyBorder="1"/>
    <xf numFmtId="2" fontId="0" fillId="0" borderId="0" xfId="0" applyNumberFormat="1" applyFill="1" applyBorder="1"/>
    <xf numFmtId="0" fontId="0" fillId="0" borderId="0" xfId="0" applyFill="1" applyBorder="1"/>
    <xf numFmtId="4" fontId="0" fillId="0" borderId="0" xfId="0" applyNumberFormat="1" applyFill="1" applyBorder="1"/>
    <xf numFmtId="0" fontId="0" fillId="0" borderId="0" xfId="0" applyFill="1" applyBorder="1" applyAlignment="1">
      <alignment horizontal="right" wrapText="1"/>
    </xf>
    <xf numFmtId="3" fontId="0" fillId="0" borderId="0" xfId="0" applyNumberFormat="1" applyBorder="1"/>
    <xf numFmtId="1" fontId="0" fillId="0" borderId="0" xfId="0" applyNumberFormat="1" applyBorder="1"/>
    <xf numFmtId="0" fontId="0" fillId="0" borderId="0" xfId="0" applyBorder="1"/>
    <xf numFmtId="0" fontId="16" fillId="0" borderId="2" xfId="0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14" fillId="0" borderId="0" xfId="2" applyFont="1"/>
    <xf numFmtId="0" fontId="16" fillId="0" borderId="0" xfId="2"/>
    <xf numFmtId="0" fontId="16" fillId="0" borderId="1" xfId="2" applyBorder="1" applyAlignment="1">
      <alignment horizontal="center"/>
    </xf>
    <xf numFmtId="0" fontId="16" fillId="0" borderId="0" xfId="2" applyBorder="1" applyAlignment="1">
      <alignment horizontal="center"/>
    </xf>
    <xf numFmtId="0" fontId="16" fillId="0" borderId="0" xfId="2" applyAlignment="1">
      <alignment horizontal="center"/>
    </xf>
    <xf numFmtId="0" fontId="16" fillId="0" borderId="1" xfId="2" applyBorder="1" applyAlignment="1">
      <alignment horizontal="left"/>
    </xf>
    <xf numFmtId="0" fontId="16" fillId="0" borderId="1" xfId="2" applyBorder="1" applyAlignment="1">
      <alignment horizontal="right"/>
    </xf>
    <xf numFmtId="0" fontId="16" fillId="0" borderId="0" xfId="2" applyBorder="1" applyAlignment="1">
      <alignment horizontal="left"/>
    </xf>
    <xf numFmtId="0" fontId="16" fillId="0" borderId="0" xfId="2" applyAlignment="1">
      <alignment horizontal="left"/>
    </xf>
    <xf numFmtId="3" fontId="16" fillId="0" borderId="0" xfId="2" applyNumberFormat="1"/>
    <xf numFmtId="164" fontId="16" fillId="0" borderId="0" xfId="2" applyNumberFormat="1"/>
    <xf numFmtId="3" fontId="16" fillId="0" borderId="1" xfId="2" applyNumberFormat="1" applyBorder="1"/>
    <xf numFmtId="3" fontId="0" fillId="0" borderId="0" xfId="0" applyNumberFormat="1" applyBorder="1" applyAlignment="1">
      <alignment horizontal="right" wrapText="1"/>
    </xf>
    <xf numFmtId="3" fontId="0" fillId="0" borderId="1" xfId="0" applyNumberFormat="1" applyBorder="1" applyAlignment="1">
      <alignment horizontal="right" wrapText="1"/>
    </xf>
    <xf numFmtId="0" fontId="16" fillId="0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0" borderId="1" xfId="0" applyFont="1" applyFill="1" applyBorder="1" applyAlignment="1">
      <alignment horizontal="right"/>
    </xf>
    <xf numFmtId="0" fontId="13" fillId="0" borderId="0" xfId="1" applyAlignment="1" applyProtection="1"/>
    <xf numFmtId="0" fontId="16" fillId="0" borderId="3" xfId="2" applyBorder="1" applyAlignment="1">
      <alignment horizontal="center"/>
    </xf>
    <xf numFmtId="0" fontId="16" fillId="0" borderId="1" xfId="2" applyBorder="1"/>
    <xf numFmtId="0" fontId="16" fillId="0" borderId="4" xfId="2" applyBorder="1" applyAlignment="1">
      <alignment horizontal="center"/>
    </xf>
    <xf numFmtId="0" fontId="16" fillId="0" borderId="5" xfId="2" applyBorder="1" applyAlignment="1">
      <alignment horizontal="center"/>
    </xf>
    <xf numFmtId="0" fontId="16" fillId="0" borderId="0" xfId="2" applyBorder="1"/>
    <xf numFmtId="164" fontId="16" fillId="0" borderId="0" xfId="2" applyNumberFormat="1" applyBorder="1" applyAlignment="1">
      <alignment horizontal="center"/>
    </xf>
    <xf numFmtId="1" fontId="16" fillId="0" borderId="0" xfId="2" applyNumberFormat="1" applyBorder="1" applyAlignment="1">
      <alignment horizontal="center"/>
    </xf>
    <xf numFmtId="0" fontId="16" fillId="0" borderId="0" xfId="2" applyFill="1" applyBorder="1" applyAlignment="1">
      <alignment horizontal="left"/>
    </xf>
    <xf numFmtId="0" fontId="16" fillId="0" borderId="0" xfId="2" applyFill="1" applyBorder="1"/>
    <xf numFmtId="0" fontId="16" fillId="0" borderId="0" xfId="2" applyFill="1"/>
    <xf numFmtId="0" fontId="16" fillId="0" borderId="3" xfId="2" applyFill="1" applyBorder="1" applyAlignment="1">
      <alignment horizontal="center"/>
    </xf>
    <xf numFmtId="164" fontId="16" fillId="0" borderId="0" xfId="2" applyNumberFormat="1" applyFill="1" applyAlignment="1">
      <alignment horizontal="center"/>
    </xf>
    <xf numFmtId="164" fontId="16" fillId="0" borderId="6" xfId="2" applyNumberFormat="1" applyFill="1" applyBorder="1" applyAlignment="1">
      <alignment horizontal="center"/>
    </xf>
    <xf numFmtId="164" fontId="16" fillId="0" borderId="0" xfId="2" applyNumberFormat="1" applyFill="1" applyBorder="1" applyAlignment="1">
      <alignment horizontal="center"/>
    </xf>
    <xf numFmtId="0" fontId="16" fillId="0" borderId="1" xfId="2" applyFill="1" applyBorder="1" applyAlignment="1">
      <alignment horizontal="center"/>
    </xf>
    <xf numFmtId="0" fontId="16" fillId="0" borderId="4" xfId="2" applyFill="1" applyBorder="1" applyAlignment="1">
      <alignment horizontal="center"/>
    </xf>
    <xf numFmtId="164" fontId="16" fillId="0" borderId="1" xfId="2" applyNumberForma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8" fillId="0" borderId="0" xfId="1" applyFont="1" applyAlignment="1" applyProtection="1"/>
    <xf numFmtId="4" fontId="0" fillId="0" borderId="0" xfId="0" applyNumberFormat="1" applyFill="1"/>
    <xf numFmtId="4" fontId="0" fillId="0" borderId="1" xfId="0" applyNumberFormat="1" applyFill="1" applyBorder="1"/>
    <xf numFmtId="165" fontId="16" fillId="0" borderId="0" xfId="2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5" fontId="16" fillId="0" borderId="0" xfId="2" applyNumberFormat="1" applyFill="1" applyBorder="1" applyAlignment="1">
      <alignment horizontal="center"/>
    </xf>
    <xf numFmtId="0" fontId="16" fillId="0" borderId="2" xfId="2" applyBorder="1" applyAlignment="1">
      <alignment horizontal="center"/>
    </xf>
    <xf numFmtId="0" fontId="16" fillId="0" borderId="0" xfId="2" applyFont="1" applyAlignment="1">
      <alignment horizontal="left"/>
    </xf>
    <xf numFmtId="0" fontId="16" fillId="0" borderId="1" xfId="2" applyBorder="1" applyAlignment="1">
      <alignment horizontal="right" wrapText="1"/>
    </xf>
    <xf numFmtId="164" fontId="16" fillId="0" borderId="1" xfId="2" applyNumberFormat="1" applyBorder="1"/>
    <xf numFmtId="3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right"/>
    </xf>
    <xf numFmtId="0" fontId="16" fillId="0" borderId="1" xfId="0" applyFont="1" applyFill="1" applyBorder="1" applyAlignment="1">
      <alignment horizontal="right" wrapText="1"/>
    </xf>
    <xf numFmtId="0" fontId="13" fillId="0" borderId="0" xfId="1" applyFill="1" applyAlignment="1" applyProtection="1"/>
    <xf numFmtId="0" fontId="14" fillId="0" borderId="0" xfId="2" applyFont="1" applyFill="1"/>
    <xf numFmtId="0" fontId="16" fillId="0" borderId="0" xfId="2" applyFill="1" applyAlignment="1"/>
    <xf numFmtId="0" fontId="16" fillId="0" borderId="1" xfId="0" applyNumberFormat="1" applyFont="1" applyBorder="1" applyAlignment="1">
      <alignment horizontal="right" wrapText="1"/>
    </xf>
    <xf numFmtId="0" fontId="16" fillId="0" borderId="0" xfId="2" applyAlignment="1">
      <alignment horizontal="right"/>
    </xf>
    <xf numFmtId="0" fontId="16" fillId="0" borderId="1" xfId="2" applyBorder="1" applyAlignment="1">
      <alignment horizontal="center" wrapText="1"/>
    </xf>
    <xf numFmtId="17" fontId="17" fillId="0" borderId="0" xfId="2" applyNumberFormat="1" applyFont="1" applyFill="1" applyBorder="1" applyAlignment="1" applyProtection="1">
      <alignment horizontal="left" vertical="top" wrapText="1" readingOrder="1"/>
    </xf>
    <xf numFmtId="164" fontId="17" fillId="0" borderId="0" xfId="2" applyNumberFormat="1" applyFont="1" applyFill="1" applyBorder="1" applyAlignment="1" applyProtection="1">
      <alignment horizontal="center" vertical="top" wrapText="1" readingOrder="1"/>
    </xf>
    <xf numFmtId="164" fontId="17" fillId="0" borderId="0" xfId="2" applyNumberFormat="1" applyFont="1" applyFill="1" applyBorder="1" applyAlignment="1" applyProtection="1">
      <alignment horizontal="center" vertical="top" wrapText="1"/>
    </xf>
    <xf numFmtId="17" fontId="17" fillId="0" borderId="1" xfId="2" applyNumberFormat="1" applyFont="1" applyFill="1" applyBorder="1" applyAlignment="1" applyProtection="1">
      <alignment horizontal="left" vertical="top" wrapText="1" readingOrder="1"/>
    </xf>
    <xf numFmtId="164" fontId="17" fillId="0" borderId="0" xfId="2" applyNumberFormat="1" applyFont="1" applyFill="1" applyBorder="1" applyAlignment="1" applyProtection="1">
      <alignment horizontal="left" vertical="top" wrapText="1" readingOrder="1"/>
    </xf>
    <xf numFmtId="164" fontId="17" fillId="0" borderId="0" xfId="2" applyNumberFormat="1" applyFont="1" applyFill="1" applyBorder="1" applyAlignment="1" applyProtection="1">
      <alignment horizontal="right" vertical="top" wrapText="1" indent="2"/>
    </xf>
    <xf numFmtId="17" fontId="17" fillId="0" borderId="0" xfId="2" applyNumberFormat="1" applyFont="1" applyFill="1" applyBorder="1" applyAlignment="1" applyProtection="1">
      <alignment vertical="top" wrapText="1" readingOrder="1"/>
    </xf>
    <xf numFmtId="17" fontId="17" fillId="0" borderId="0" xfId="2" applyNumberFormat="1" applyFont="1" applyFill="1" applyBorder="1" applyAlignment="1" applyProtection="1">
      <alignment horizontal="left" vertical="top" wrapText="1" readingOrder="1"/>
    </xf>
    <xf numFmtId="0" fontId="11" fillId="0" borderId="0" xfId="0" applyFont="1" applyAlignment="1">
      <alignment horizontal="right"/>
    </xf>
    <xf numFmtId="2" fontId="16" fillId="0" borderId="1" xfId="0" applyNumberFormat="1" applyFont="1" applyFill="1" applyBorder="1" applyProtection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right"/>
    </xf>
    <xf numFmtId="1" fontId="18" fillId="0" borderId="0" xfId="0" applyNumberFormat="1" applyFont="1"/>
    <xf numFmtId="1" fontId="18" fillId="0" borderId="0" xfId="0" applyNumberFormat="1" applyFont="1" applyBorder="1"/>
    <xf numFmtId="1" fontId="18" fillId="0" borderId="1" xfId="0" applyNumberFormat="1" applyFont="1" applyBorder="1"/>
    <xf numFmtId="2" fontId="0" fillId="0" borderId="0" xfId="0" applyNumberFormat="1" applyBorder="1" applyAlignment="1">
      <alignment horizontal="right"/>
    </xf>
    <xf numFmtId="164" fontId="16" fillId="0" borderId="0" xfId="2" applyNumberFormat="1" applyBorder="1"/>
    <xf numFmtId="1" fontId="11" fillId="0" borderId="1" xfId="2" applyNumberFormat="1" applyFont="1" applyFill="1" applyBorder="1" applyAlignment="1">
      <alignment horizontal="center"/>
    </xf>
    <xf numFmtId="165" fontId="16" fillId="0" borderId="6" xfId="2" applyNumberFormat="1" applyFill="1" applyBorder="1" applyAlignment="1">
      <alignment horizontal="center"/>
    </xf>
    <xf numFmtId="165" fontId="16" fillId="0" borderId="1" xfId="2" applyNumberFormat="1" applyFill="1" applyBorder="1" applyAlignment="1">
      <alignment horizontal="center"/>
    </xf>
    <xf numFmtId="164" fontId="16" fillId="0" borderId="5" xfId="2" applyNumberFormat="1" applyFill="1" applyBorder="1" applyAlignment="1">
      <alignment horizontal="center"/>
    </xf>
    <xf numFmtId="164" fontId="17" fillId="0" borderId="1" xfId="2" applyNumberFormat="1" applyFont="1" applyFill="1" applyBorder="1" applyAlignment="1" applyProtection="1">
      <alignment horizontal="center" vertical="top" wrapText="1" readingOrder="1"/>
    </xf>
    <xf numFmtId="0" fontId="16" fillId="0" borderId="0" xfId="2" applyFill="1" applyAlignment="1">
      <alignment wrapText="1"/>
    </xf>
    <xf numFmtId="0" fontId="11" fillId="0" borderId="0" xfId="2" applyFont="1" applyFill="1"/>
    <xf numFmtId="0" fontId="14" fillId="0" borderId="0" xfId="2" applyFont="1" applyFill="1" applyAlignment="1"/>
    <xf numFmtId="0" fontId="18" fillId="0" borderId="0" xfId="1" applyFont="1" applyFill="1" applyAlignment="1" applyProtection="1"/>
    <xf numFmtId="17" fontId="17" fillId="0" borderId="0" xfId="2" applyNumberFormat="1" applyFont="1" applyFill="1" applyBorder="1" applyAlignment="1" applyProtection="1">
      <alignment horizontal="left" vertical="top" wrapText="1" readingOrder="1"/>
    </xf>
    <xf numFmtId="0" fontId="11" fillId="0" borderId="0" xfId="2" applyFont="1" applyFill="1" applyAlignment="1"/>
    <xf numFmtId="0" fontId="11" fillId="0" borderId="0" xfId="1" applyFont="1" applyFill="1" applyAlignment="1" applyProtection="1"/>
    <xf numFmtId="0" fontId="0" fillId="0" borderId="0" xfId="0" applyAlignment="1">
      <alignment vertical="center" wrapText="1"/>
    </xf>
    <xf numFmtId="0" fontId="11" fillId="0" borderId="0" xfId="2" applyNumberFormat="1" applyFont="1" applyAlignment="1">
      <alignment horizontal="left" wrapText="1"/>
    </xf>
    <xf numFmtId="0" fontId="8" fillId="0" borderId="0" xfId="2" applyFont="1" applyFill="1" applyAlignment="1"/>
    <xf numFmtId="165" fontId="16" fillId="0" borderId="0" xfId="2" applyNumberFormat="1" applyAlignment="1">
      <alignment horizontal="center"/>
    </xf>
    <xf numFmtId="164" fontId="0" fillId="0" borderId="0" xfId="0" applyNumberFormat="1"/>
    <xf numFmtId="0" fontId="8" fillId="0" borderId="1" xfId="0" applyFont="1" applyFill="1" applyBorder="1" applyAlignment="1">
      <alignment horizontal="right" wrapText="1"/>
    </xf>
    <xf numFmtId="164" fontId="0" fillId="0" borderId="1" xfId="0" applyNumberFormat="1" applyBorder="1"/>
    <xf numFmtId="0" fontId="11" fillId="0" borderId="0" xfId="0" applyFont="1" applyAlignment="1">
      <alignment vertical="center" wrapText="1"/>
    </xf>
    <xf numFmtId="0" fontId="14" fillId="0" borderId="0" xfId="7" applyFont="1"/>
    <xf numFmtId="0" fontId="7" fillId="0" borderId="0" xfId="7"/>
    <xf numFmtId="0" fontId="7" fillId="0" borderId="0" xfId="7" applyAlignment="1">
      <alignment horizontal="center"/>
    </xf>
    <xf numFmtId="0" fontId="7" fillId="0" borderId="1" xfId="7" applyBorder="1" applyAlignment="1">
      <alignment horizontal="center"/>
    </xf>
    <xf numFmtId="0" fontId="7" fillId="0" borderId="1" xfId="7" applyBorder="1"/>
    <xf numFmtId="0" fontId="7" fillId="0" borderId="4" xfId="7" applyBorder="1" applyAlignment="1">
      <alignment horizontal="center"/>
    </xf>
    <xf numFmtId="0" fontId="7" fillId="0" borderId="5" xfId="7" applyBorder="1" applyAlignment="1">
      <alignment horizontal="center"/>
    </xf>
    <xf numFmtId="0" fontId="7" fillId="0" borderId="3" xfId="7" applyBorder="1" applyAlignment="1">
      <alignment horizontal="center"/>
    </xf>
    <xf numFmtId="0" fontId="7" fillId="0" borderId="0" xfId="7" applyBorder="1"/>
    <xf numFmtId="0" fontId="7" fillId="0" borderId="0" xfId="7" applyBorder="1" applyAlignment="1">
      <alignment horizontal="center"/>
    </xf>
    <xf numFmtId="0" fontId="7" fillId="0" borderId="0" xfId="7" applyFill="1" applyAlignment="1">
      <alignment horizontal="center"/>
    </xf>
    <xf numFmtId="0" fontId="7" fillId="0" borderId="0" xfId="7" applyFill="1"/>
    <xf numFmtId="0" fontId="7" fillId="0" borderId="3" xfId="7" applyFill="1" applyBorder="1" applyAlignment="1">
      <alignment horizontal="center"/>
    </xf>
    <xf numFmtId="0" fontId="7" fillId="0" borderId="0" xfId="7" applyFill="1" applyBorder="1"/>
    <xf numFmtId="0" fontId="7" fillId="0" borderId="0" xfId="7" applyFill="1" applyBorder="1" applyAlignment="1">
      <alignment horizontal="center"/>
    </xf>
    <xf numFmtId="0" fontId="7" fillId="0" borderId="0" xfId="7" applyFill="1" applyBorder="1" applyAlignment="1">
      <alignment horizontal="left" wrapText="1"/>
    </xf>
    <xf numFmtId="164" fontId="7" fillId="0" borderId="0" xfId="7" applyNumberFormat="1" applyFill="1" applyAlignment="1">
      <alignment horizontal="center"/>
    </xf>
    <xf numFmtId="164" fontId="7" fillId="0" borderId="6" xfId="7" applyNumberFormat="1" applyFill="1" applyBorder="1" applyAlignment="1">
      <alignment horizontal="center"/>
    </xf>
    <xf numFmtId="164" fontId="7" fillId="0" borderId="0" xfId="7" applyNumberFormat="1" applyFill="1" applyBorder="1" applyAlignment="1">
      <alignment horizontal="center"/>
    </xf>
    <xf numFmtId="0" fontId="7" fillId="0" borderId="0" xfId="7" applyFont="1" applyFill="1" applyBorder="1" applyAlignment="1">
      <alignment horizontal="left" wrapText="1"/>
    </xf>
    <xf numFmtId="0" fontId="7" fillId="0" borderId="0" xfId="7" applyFill="1" applyBorder="1" applyAlignment="1">
      <alignment horizontal="left"/>
    </xf>
    <xf numFmtId="17" fontId="17" fillId="0" borderId="0" xfId="2" applyNumberFormat="1" applyFont="1" applyFill="1" applyBorder="1" applyAlignment="1" applyProtection="1">
      <alignment horizontal="left" vertical="top" wrapText="1" readingOrder="1"/>
    </xf>
    <xf numFmtId="3" fontId="16" fillId="0" borderId="0" xfId="2" applyNumberFormat="1" applyFill="1"/>
    <xf numFmtId="3" fontId="16" fillId="0" borderId="1" xfId="2" applyNumberFormat="1" applyFill="1" applyBorder="1"/>
    <xf numFmtId="164" fontId="0" fillId="0" borderId="5" xfId="0" applyNumberFormat="1" applyFill="1" applyBorder="1" applyAlignment="1">
      <alignment horizontal="center"/>
    </xf>
    <xf numFmtId="0" fontId="16" fillId="0" borderId="1" xfId="2" applyFill="1" applyBorder="1"/>
    <xf numFmtId="1" fontId="0" fillId="0" borderId="0" xfId="0" applyNumberFormat="1" applyFill="1" applyBorder="1"/>
    <xf numFmtId="1" fontId="0" fillId="0" borderId="0" xfId="0" applyNumberFormat="1" applyFill="1" applyBorder="1" applyAlignment="1">
      <alignment horizontal="right"/>
    </xf>
    <xf numFmtId="164" fontId="0" fillId="0" borderId="0" xfId="0" applyNumberFormat="1" applyFill="1"/>
    <xf numFmtId="1" fontId="0" fillId="0" borderId="1" xfId="0" applyNumberFormat="1" applyFill="1" applyBorder="1"/>
    <xf numFmtId="1" fontId="0" fillId="0" borderId="1" xfId="0" applyNumberFormat="1" applyFill="1" applyBorder="1" applyAlignment="1">
      <alignment horizontal="right"/>
    </xf>
    <xf numFmtId="164" fontId="0" fillId="0" borderId="1" xfId="0" applyNumberFormat="1" applyFill="1" applyBorder="1"/>
    <xf numFmtId="0" fontId="16" fillId="0" borderId="0" xfId="2" applyAlignment="1">
      <alignment horizontal="center"/>
    </xf>
    <xf numFmtId="0" fontId="16" fillId="0" borderId="3" xfId="2" applyBorder="1" applyAlignment="1">
      <alignment horizontal="center"/>
    </xf>
    <xf numFmtId="0" fontId="16" fillId="0" borderId="0" xfId="2" applyBorder="1" applyAlignment="1">
      <alignment horizontal="center"/>
    </xf>
    <xf numFmtId="0" fontId="16" fillId="0" borderId="3" xfId="2" applyBorder="1" applyAlignment="1">
      <alignment horizontal="center"/>
    </xf>
    <xf numFmtId="0" fontId="16" fillId="0" borderId="0" xfId="2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0" xfId="2" applyFont="1" applyFill="1" applyBorder="1" applyAlignment="1">
      <alignment horizontal="left"/>
    </xf>
    <xf numFmtId="0" fontId="0" fillId="0" borderId="0" xfId="0" applyAlignment="1">
      <alignment horizontal="center"/>
    </xf>
    <xf numFmtId="0" fontId="11" fillId="0" borderId="0" xfId="2" applyNumberFormat="1" applyFont="1" applyAlignment="1">
      <alignment horizontal="left" vertical="center" wrapText="1"/>
    </xf>
    <xf numFmtId="0" fontId="3" fillId="0" borderId="1" xfId="0" applyFont="1" applyFill="1" applyBorder="1" applyAlignment="1">
      <alignment horizontal="right" wrapText="1"/>
    </xf>
    <xf numFmtId="3" fontId="0" fillId="0" borderId="0" xfId="0" applyNumberFormat="1" applyFill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18" fillId="0" borderId="0" xfId="0" applyNumberFormat="1" applyFont="1" applyFill="1"/>
    <xf numFmtId="3" fontId="18" fillId="0" borderId="1" xfId="0" applyNumberFormat="1" applyFont="1" applyFill="1" applyBorder="1"/>
    <xf numFmtId="0" fontId="0" fillId="0" borderId="0" xfId="0" applyBorder="1" applyAlignment="1">
      <alignment horizontal="left" vertical="center" wrapText="1"/>
    </xf>
    <xf numFmtId="0" fontId="14" fillId="0" borderId="0" xfId="110" applyFont="1" applyFill="1" applyAlignment="1">
      <alignment horizontal="left" vertical="center"/>
    </xf>
    <xf numFmtId="0" fontId="17" fillId="0" borderId="0" xfId="110" applyFont="1" applyFill="1" applyAlignment="1">
      <alignment vertical="center"/>
    </xf>
    <xf numFmtId="0" fontId="10" fillId="0" borderId="0" xfId="110"/>
    <xf numFmtId="0" fontId="17" fillId="0" borderId="1" xfId="110" applyFont="1" applyFill="1" applyBorder="1" applyAlignment="1">
      <alignment horizontal="left" vertical="center"/>
    </xf>
    <xf numFmtId="0" fontId="17" fillId="0" borderId="1" xfId="110" applyFont="1" applyFill="1" applyBorder="1" applyAlignment="1">
      <alignment horizontal="right" vertical="center"/>
    </xf>
    <xf numFmtId="0" fontId="17" fillId="0" borderId="0" xfId="110" applyFont="1" applyFill="1" applyAlignment="1">
      <alignment horizontal="left" vertical="center"/>
    </xf>
    <xf numFmtId="2" fontId="17" fillId="0" borderId="0" xfId="110" applyNumberFormat="1" applyFont="1" applyFill="1" applyBorder="1" applyAlignment="1">
      <alignment vertical="center"/>
    </xf>
    <xf numFmtId="0" fontId="17" fillId="0" borderId="0" xfId="110" applyFont="1" applyFill="1" applyBorder="1" applyAlignment="1">
      <alignment horizontal="left" vertical="center"/>
    </xf>
    <xf numFmtId="2" fontId="17" fillId="0" borderId="1" xfId="110" applyNumberFormat="1" applyFont="1" applyFill="1" applyBorder="1" applyAlignment="1">
      <alignment vertical="center"/>
    </xf>
    <xf numFmtId="0" fontId="14" fillId="0" borderId="0" xfId="109" applyFont="1" applyFill="1"/>
    <xf numFmtId="0" fontId="3" fillId="0" borderId="0" xfId="109" applyFill="1"/>
    <xf numFmtId="0" fontId="3" fillId="0" borderId="1" xfId="109" applyFill="1" applyBorder="1" applyAlignment="1">
      <alignment horizontal="left"/>
    </xf>
    <xf numFmtId="0" fontId="3" fillId="0" borderId="1" xfId="109" applyFill="1" applyBorder="1" applyAlignment="1">
      <alignment horizontal="right"/>
    </xf>
    <xf numFmtId="0" fontId="3" fillId="0" borderId="0" xfId="109" applyFill="1" applyAlignment="1">
      <alignment horizontal="left"/>
    </xf>
    <xf numFmtId="0" fontId="3" fillId="0" borderId="2" xfId="109" applyFill="1" applyBorder="1" applyAlignment="1">
      <alignment horizontal="right"/>
    </xf>
    <xf numFmtId="0" fontId="3" fillId="0" borderId="2" xfId="109" applyBorder="1" applyAlignment="1">
      <alignment horizontal="right"/>
    </xf>
    <xf numFmtId="0" fontId="3" fillId="0" borderId="0" xfId="109" applyFont="1" applyAlignment="1">
      <alignment horizontal="right"/>
    </xf>
    <xf numFmtId="0" fontId="3" fillId="0" borderId="0" xfId="109" applyFill="1" applyBorder="1" applyAlignment="1">
      <alignment horizontal="right"/>
    </xf>
    <xf numFmtId="3" fontId="3" fillId="0" borderId="0" xfId="109" applyNumberFormat="1" applyFill="1"/>
    <xf numFmtId="3" fontId="3" fillId="0" borderId="0" xfId="109" applyNumberFormat="1" applyFill="1" applyBorder="1"/>
    <xf numFmtId="2" fontId="3" fillId="0" borderId="0" xfId="109" applyNumberFormat="1" applyFont="1" applyFill="1" applyProtection="1"/>
    <xf numFmtId="1" fontId="3" fillId="0" borderId="0" xfId="109" applyNumberFormat="1" applyFill="1"/>
    <xf numFmtId="0" fontId="3" fillId="0" borderId="0" xfId="109" applyFill="1" applyBorder="1"/>
    <xf numFmtId="1" fontId="3" fillId="0" borderId="0" xfId="109" applyNumberFormat="1" applyFill="1" applyBorder="1" applyAlignment="1">
      <alignment horizontal="right" wrapText="1"/>
    </xf>
    <xf numFmtId="3" fontId="3" fillId="0" borderId="1" xfId="109" applyNumberFormat="1" applyFill="1" applyBorder="1"/>
    <xf numFmtId="2" fontId="3" fillId="0" borderId="1" xfId="109" applyNumberFormat="1" applyFont="1" applyFill="1" applyBorder="1" applyProtection="1"/>
    <xf numFmtId="1" fontId="3" fillId="0" borderId="1" xfId="109" applyNumberFormat="1" applyFill="1" applyBorder="1" applyAlignment="1">
      <alignment horizontal="right" wrapText="1"/>
    </xf>
    <xf numFmtId="1" fontId="3" fillId="0" borderId="1" xfId="109" applyNumberFormat="1" applyFill="1" applyBorder="1"/>
    <xf numFmtId="0" fontId="22" fillId="0" borderId="0" xfId="146" applyFont="1" applyAlignment="1">
      <alignment horizontal="left"/>
    </xf>
    <xf numFmtId="0" fontId="2" fillId="0" borderId="0" xfId="146" applyFont="1"/>
    <xf numFmtId="164" fontId="2" fillId="0" borderId="0" xfId="146" applyNumberFormat="1" applyFont="1"/>
    <xf numFmtId="0" fontId="2" fillId="0" borderId="1" xfId="146" applyFont="1" applyBorder="1" applyAlignment="1">
      <alignment horizontal="left"/>
    </xf>
    <xf numFmtId="0" fontId="2" fillId="0" borderId="1" xfId="146" applyFont="1" applyBorder="1" applyAlignment="1">
      <alignment horizontal="right"/>
    </xf>
    <xf numFmtId="164" fontId="2" fillId="0" borderId="1" xfId="146" applyNumberFormat="1" applyFont="1" applyBorder="1" applyAlignment="1">
      <alignment horizontal="right"/>
    </xf>
    <xf numFmtId="0" fontId="2" fillId="0" borderId="0" xfId="146" applyFont="1" applyAlignment="1">
      <alignment horizontal="left"/>
    </xf>
    <xf numFmtId="0" fontId="2" fillId="0" borderId="2" xfId="146" applyFont="1" applyBorder="1" applyAlignment="1">
      <alignment horizontal="right"/>
    </xf>
    <xf numFmtId="0" fontId="2" fillId="0" borderId="0" xfId="146" applyFont="1" applyAlignment="1">
      <alignment horizontal="right"/>
    </xf>
    <xf numFmtId="164" fontId="2" fillId="0" borderId="0" xfId="146" applyNumberFormat="1" applyFont="1" applyAlignment="1">
      <alignment horizontal="right"/>
    </xf>
    <xf numFmtId="0" fontId="22" fillId="0" borderId="0" xfId="146" applyFont="1" applyBorder="1" applyAlignment="1">
      <alignment horizontal="center" vertical="center" wrapText="1"/>
    </xf>
    <xf numFmtId="0" fontId="2" fillId="0" borderId="0" xfId="146" applyFont="1" applyBorder="1" applyAlignment="1">
      <alignment horizontal="left" wrapText="1"/>
    </xf>
    <xf numFmtId="169" fontId="2" fillId="0" borderId="0" xfId="133" applyNumberFormat="1" applyFont="1" applyFill="1"/>
    <xf numFmtId="164" fontId="2" fillId="0" borderId="0" xfId="146" applyNumberFormat="1" applyFont="1" applyBorder="1"/>
    <xf numFmtId="0" fontId="2" fillId="0" borderId="1" xfId="146" applyFont="1" applyBorder="1" applyAlignment="1">
      <alignment horizontal="left" wrapText="1"/>
    </xf>
    <xf numFmtId="169" fontId="2" fillId="0" borderId="1" xfId="133" applyNumberFormat="1" applyFont="1" applyFill="1" applyBorder="1"/>
    <xf numFmtId="164" fontId="2" fillId="0" borderId="1" xfId="146" applyNumberFormat="1" applyFont="1" applyBorder="1"/>
    <xf numFmtId="0" fontId="2" fillId="0" borderId="0" xfId="146" applyFont="1" applyAlignment="1">
      <alignment vertical="center" wrapText="1"/>
    </xf>
    <xf numFmtId="0" fontId="0" fillId="0" borderId="2" xfId="146" applyFont="1" applyBorder="1" applyAlignment="1">
      <alignment horizontal="right"/>
    </xf>
    <xf numFmtId="3" fontId="2" fillId="0" borderId="0" xfId="146" applyNumberFormat="1" applyFont="1" applyFill="1"/>
    <xf numFmtId="165" fontId="2" fillId="0" borderId="0" xfId="146" applyNumberFormat="1" applyFont="1" applyFill="1"/>
    <xf numFmtId="3" fontId="2" fillId="0" borderId="0" xfId="146" applyNumberFormat="1" applyFont="1"/>
    <xf numFmtId="3" fontId="2" fillId="0" borderId="1" xfId="146" applyNumberFormat="1" applyFont="1" applyFill="1" applyBorder="1"/>
    <xf numFmtId="165" fontId="2" fillId="0" borderId="1" xfId="146" applyNumberFormat="1" applyFont="1" applyFill="1" applyBorder="1"/>
    <xf numFmtId="170" fontId="2" fillId="0" borderId="0" xfId="133" applyNumberFormat="1" applyFont="1" applyFill="1"/>
    <xf numFmtId="170" fontId="2" fillId="0" borderId="1" xfId="133" applyNumberFormat="1" applyFont="1" applyFill="1" applyBorder="1"/>
    <xf numFmtId="3" fontId="2" fillId="0" borderId="0" xfId="136" applyNumberFormat="1"/>
    <xf numFmtId="0" fontId="0" fillId="0" borderId="0" xfId="146" applyFont="1" applyAlignment="1">
      <alignment horizontal="right"/>
    </xf>
    <xf numFmtId="164" fontId="0" fillId="0" borderId="0" xfId="146" applyNumberFormat="1" applyFont="1" applyAlignment="1">
      <alignment horizontal="right"/>
    </xf>
    <xf numFmtId="164" fontId="2" fillId="0" borderId="0" xfId="146" applyNumberFormat="1" applyFont="1" applyFill="1"/>
    <xf numFmtId="164" fontId="2" fillId="0" borderId="1" xfId="146" applyNumberFormat="1" applyFont="1" applyFill="1" applyBorder="1"/>
    <xf numFmtId="0" fontId="68" fillId="0" borderId="0" xfId="136" applyFont="1"/>
    <xf numFmtId="1" fontId="3" fillId="0" borderId="0" xfId="110" applyNumberFormat="1" applyFont="1" applyFill="1" applyAlignment="1">
      <alignment vertical="center" wrapText="1"/>
    </xf>
    <xf numFmtId="0" fontId="3" fillId="0" borderId="0" xfId="2" applyFont="1" applyFill="1" applyAlignment="1"/>
    <xf numFmtId="0" fontId="17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vertical="center" wrapText="1"/>
    </xf>
    <xf numFmtId="1" fontId="3" fillId="0" borderId="0" xfId="0" applyNumberFormat="1" applyFont="1" applyFill="1" applyAlignment="1">
      <alignment horizontal="left" vertical="center" wrapText="1"/>
    </xf>
    <xf numFmtId="1" fontId="0" fillId="0" borderId="0" xfId="0" applyNumberForma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6" fillId="0" borderId="2" xfId="2" applyBorder="1" applyAlignment="1">
      <alignment horizontal="center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7" fillId="0" borderId="0" xfId="2" applyFont="1" applyFill="1" applyAlignment="1">
      <alignment vertical="center" wrapText="1"/>
    </xf>
    <xf numFmtId="0" fontId="11" fillId="0" borderId="0" xfId="2" applyFont="1" applyFill="1" applyAlignment="1">
      <alignment vertical="center" wrapText="1"/>
    </xf>
    <xf numFmtId="0" fontId="16" fillId="0" borderId="0" xfId="2" applyAlignment="1">
      <alignment horizontal="center"/>
    </xf>
    <xf numFmtId="0" fontId="16" fillId="0" borderId="3" xfId="2" applyBorder="1" applyAlignment="1">
      <alignment horizontal="center"/>
    </xf>
    <xf numFmtId="0" fontId="16" fillId="0" borderId="0" xfId="2" applyBorder="1" applyAlignment="1">
      <alignment horizontal="center"/>
    </xf>
    <xf numFmtId="0" fontId="16" fillId="0" borderId="6" xfId="2" applyBorder="1" applyAlignment="1">
      <alignment horizontal="center"/>
    </xf>
    <xf numFmtId="0" fontId="16" fillId="0" borderId="0" xfId="2" applyAlignment="1">
      <alignment wrapText="1"/>
    </xf>
    <xf numFmtId="0" fontId="7" fillId="0" borderId="0" xfId="7" applyAlignment="1">
      <alignment horizontal="center"/>
    </xf>
    <xf numFmtId="0" fontId="7" fillId="0" borderId="3" xfId="7" applyBorder="1" applyAlignment="1">
      <alignment horizontal="center"/>
    </xf>
    <xf numFmtId="0" fontId="7" fillId="0" borderId="0" xfId="7" applyBorder="1" applyAlignment="1">
      <alignment horizontal="center"/>
    </xf>
    <xf numFmtId="0" fontId="7" fillId="0" borderId="6" xfId="7" applyBorder="1" applyAlignment="1">
      <alignment horizontal="center"/>
    </xf>
    <xf numFmtId="0" fontId="11" fillId="2" borderId="0" xfId="2" applyFont="1" applyFill="1" applyAlignment="1">
      <alignment vertical="center" wrapText="1"/>
    </xf>
    <xf numFmtId="0" fontId="3" fillId="0" borderId="1" xfId="109" applyFill="1" applyBorder="1" applyAlignment="1">
      <alignment horizontal="center"/>
    </xf>
    <xf numFmtId="1" fontId="3" fillId="0" borderId="0" xfId="109" applyNumberFormat="1" applyFont="1" applyFill="1" applyAlignment="1">
      <alignment horizontal="left" vertical="center" wrapText="1"/>
    </xf>
    <xf numFmtId="1" fontId="3" fillId="0" borderId="0" xfId="109" applyNumberFormat="1" applyFill="1" applyAlignment="1">
      <alignment horizontal="left" vertical="center" wrapText="1"/>
    </xf>
    <xf numFmtId="0" fontId="0" fillId="0" borderId="0" xfId="146" applyFont="1" applyAlignment="1">
      <alignment vertical="center" wrapText="1"/>
    </xf>
    <xf numFmtId="0" fontId="3" fillId="0" borderId="0" xfId="2" applyNumberFormat="1" applyFont="1" applyAlignment="1">
      <alignment horizontal="left" vertical="center" wrapText="1"/>
    </xf>
    <xf numFmtId="0" fontId="11" fillId="0" borderId="0" xfId="2" applyNumberFormat="1" applyFont="1" applyAlignment="1">
      <alignment horizontal="left" vertical="center" wrapText="1"/>
    </xf>
    <xf numFmtId="0" fontId="0" fillId="0" borderId="2" xfId="0" applyBorder="1" applyAlignment="1">
      <alignment horizontal="center"/>
    </xf>
    <xf numFmtId="17" fontId="17" fillId="0" borderId="0" xfId="2" applyNumberFormat="1" applyFont="1" applyFill="1" applyBorder="1" applyAlignment="1" applyProtection="1">
      <alignment horizontal="left" vertical="top" wrapText="1" readingOrder="1"/>
    </xf>
    <xf numFmtId="1" fontId="3" fillId="0" borderId="0" xfId="110" applyNumberFormat="1" applyFont="1" applyFill="1" applyAlignment="1">
      <alignment vertical="center" wrapText="1"/>
    </xf>
    <xf numFmtId="0" fontId="14" fillId="0" borderId="0" xfId="111" applyFont="1" applyAlignment="1">
      <alignment horizontal="left"/>
    </xf>
    <xf numFmtId="0" fontId="3" fillId="0" borderId="0" xfId="111" applyAlignment="1"/>
    <xf numFmtId="0" fontId="3" fillId="0" borderId="0" xfId="111" applyAlignment="1">
      <alignment horizontal="right"/>
    </xf>
    <xf numFmtId="0" fontId="3" fillId="0" borderId="0" xfId="111"/>
    <xf numFmtId="0" fontId="3" fillId="0" borderId="0" xfId="111" applyAlignment="1">
      <alignment horizontal="left"/>
    </xf>
    <xf numFmtId="0" fontId="3" fillId="0" borderId="1" xfId="111" applyBorder="1" applyAlignment="1">
      <alignment horizontal="left"/>
    </xf>
    <xf numFmtId="0" fontId="3" fillId="0" borderId="1" xfId="111" applyBorder="1" applyAlignment="1">
      <alignment horizontal="right"/>
    </xf>
    <xf numFmtId="0" fontId="3" fillId="0" borderId="1" xfId="111" applyBorder="1" applyAlignment="1">
      <alignment horizontal="right" wrapText="1"/>
    </xf>
    <xf numFmtId="0" fontId="3" fillId="0" borderId="0" xfId="111" applyFill="1" applyAlignment="1">
      <alignment horizontal="left"/>
    </xf>
    <xf numFmtId="0" fontId="3" fillId="0" borderId="2" xfId="111" applyFill="1" applyBorder="1" applyAlignment="1">
      <alignment horizontal="center"/>
    </xf>
    <xf numFmtId="0" fontId="3" fillId="0" borderId="0" xfId="111" applyFill="1" applyAlignment="1"/>
    <xf numFmtId="0" fontId="3" fillId="0" borderId="0" xfId="111" applyFill="1" applyAlignment="1">
      <alignment horizontal="right"/>
    </xf>
    <xf numFmtId="0" fontId="3" fillId="0" borderId="0" xfId="111" applyFill="1"/>
    <xf numFmtId="2" fontId="3" fillId="0" borderId="0" xfId="111" applyNumberFormat="1" applyFill="1" applyAlignment="1"/>
    <xf numFmtId="2" fontId="3" fillId="0" borderId="0" xfId="111" applyNumberFormat="1" applyFill="1"/>
    <xf numFmtId="3" fontId="3" fillId="0" borderId="0" xfId="111" applyNumberFormat="1"/>
    <xf numFmtId="4" fontId="3" fillId="0" borderId="0" xfId="111" applyNumberFormat="1"/>
    <xf numFmtId="2" fontId="3" fillId="0" borderId="0" xfId="111" applyNumberFormat="1"/>
    <xf numFmtId="0" fontId="3" fillId="0" borderId="0" xfId="111" applyFill="1" applyBorder="1" applyAlignment="1">
      <alignment horizontal="left"/>
    </xf>
    <xf numFmtId="2" fontId="3" fillId="0" borderId="0" xfId="111" applyNumberFormat="1" applyFill="1" applyBorder="1" applyAlignment="1"/>
    <xf numFmtId="2" fontId="3" fillId="0" borderId="0" xfId="111" applyNumberFormat="1" applyFill="1" applyBorder="1"/>
    <xf numFmtId="0" fontId="1" fillId="0" borderId="0" xfId="149"/>
    <xf numFmtId="0" fontId="3" fillId="0" borderId="1" xfId="111" applyFill="1" applyBorder="1" applyAlignment="1">
      <alignment horizontal="left"/>
    </xf>
    <xf numFmtId="2" fontId="3" fillId="0" borderId="1" xfId="111" applyNumberFormat="1" applyFill="1" applyBorder="1" applyAlignment="1"/>
    <xf numFmtId="2" fontId="3" fillId="0" borderId="1" xfId="111" applyNumberFormat="1" applyFill="1" applyBorder="1"/>
    <xf numFmtId="0" fontId="3" fillId="0" borderId="0" xfId="111" applyFont="1" applyAlignment="1">
      <alignment horizontal="left" vertical="top" wrapText="1"/>
    </xf>
    <xf numFmtId="0" fontId="3" fillId="0" borderId="0" xfId="111" applyAlignment="1">
      <alignment wrapText="1"/>
    </xf>
    <xf numFmtId="0" fontId="3" fillId="0" borderId="0" xfId="111" applyFont="1" applyAlignment="1">
      <alignment wrapText="1"/>
    </xf>
    <xf numFmtId="0" fontId="3" fillId="0" borderId="0" xfId="111" applyAlignment="1">
      <alignment vertical="top" wrapText="1"/>
    </xf>
    <xf numFmtId="0" fontId="1" fillId="0" borderId="0" xfId="1" applyFont="1" applyAlignment="1" applyProtection="1"/>
    <xf numFmtId="0" fontId="13" fillId="0" borderId="0" xfId="1" applyAlignment="1" applyProtection="1">
      <alignment horizontal="left"/>
    </xf>
    <xf numFmtId="0" fontId="13" fillId="0" borderId="0" xfId="1" applyFill="1" applyAlignment="1" applyProtection="1">
      <alignment horizontal="left" vertical="center"/>
    </xf>
    <xf numFmtId="0" fontId="3" fillId="0" borderId="0" xfId="0" applyFont="1" applyAlignment="1">
      <alignment horizontal="left"/>
    </xf>
    <xf numFmtId="0" fontId="17" fillId="0" borderId="0" xfId="110" applyFont="1" applyFill="1" applyBorder="1" applyAlignment="1">
      <alignment vertical="center"/>
    </xf>
    <xf numFmtId="0" fontId="17" fillId="0" borderId="0" xfId="110" applyFont="1" applyFill="1" applyBorder="1" applyAlignment="1">
      <alignment horizontal="right" vertical="center"/>
    </xf>
    <xf numFmtId="0" fontId="17" fillId="0" borderId="0" xfId="110" applyFont="1" applyBorder="1" applyAlignment="1">
      <alignment horizontal="right" vertical="center"/>
    </xf>
    <xf numFmtId="0" fontId="17" fillId="0" borderId="2" xfId="110" applyFont="1" applyBorder="1" applyAlignment="1">
      <alignment horizontal="center" vertical="center"/>
    </xf>
    <xf numFmtId="0" fontId="3" fillId="0" borderId="0" xfId="2" applyFont="1" applyFill="1"/>
  </cellXfs>
  <cellStyles count="150">
    <cellStyle name="20% - Accent1 2" xfId="10"/>
    <cellStyle name="20% - Accent1 3" xfId="11"/>
    <cellStyle name="20% - Accent2 2" xfId="12"/>
    <cellStyle name="20% - Accent2 3" xfId="13"/>
    <cellStyle name="20% - Accent3 2" xfId="14"/>
    <cellStyle name="20% - Accent3 3" xfId="15"/>
    <cellStyle name="20% - Accent4 2" xfId="16"/>
    <cellStyle name="20% - Accent4 3" xfId="17"/>
    <cellStyle name="20% - Accent5 2" xfId="18"/>
    <cellStyle name="20% - Accent5 3" xfId="19"/>
    <cellStyle name="20% - Accent6 2" xfId="20"/>
    <cellStyle name="20% - Accent6 3" xfId="21"/>
    <cellStyle name="40% - Accent1 2" xfId="22"/>
    <cellStyle name="40% - Accent1 3" xfId="23"/>
    <cellStyle name="40% - Accent2 2" xfId="24"/>
    <cellStyle name="40% - Accent2 3" xfId="25"/>
    <cellStyle name="40% - Accent3 2" xfId="26"/>
    <cellStyle name="40% - Accent3 3" xfId="27"/>
    <cellStyle name="40% - Accent4 2" xfId="28"/>
    <cellStyle name="40% - Accent4 3" xfId="29"/>
    <cellStyle name="40% - Accent5 2" xfId="30"/>
    <cellStyle name="40% - Accent5 3" xfId="31"/>
    <cellStyle name="40% - Accent6 2" xfId="32"/>
    <cellStyle name="40% - Accent6 3" xfId="33"/>
    <cellStyle name="60% - Accent1 2" xfId="34"/>
    <cellStyle name="60% - Accent1 3" xfId="35"/>
    <cellStyle name="60% - Accent2 2" xfId="36"/>
    <cellStyle name="60% - Accent2 3" xfId="37"/>
    <cellStyle name="60% - Accent3 2" xfId="38"/>
    <cellStyle name="60% - Accent3 3" xfId="39"/>
    <cellStyle name="60% - Accent4 2" xfId="40"/>
    <cellStyle name="60% - Accent4 3" xfId="41"/>
    <cellStyle name="60% - Accent5 2" xfId="42"/>
    <cellStyle name="60% - Accent5 3" xfId="43"/>
    <cellStyle name="60% - Accent6 2" xfId="44"/>
    <cellStyle name="60% - Accent6 3" xfId="45"/>
    <cellStyle name="Accent1 2" xfId="46"/>
    <cellStyle name="Accent1 3" xfId="47"/>
    <cellStyle name="Accent2 2" xfId="48"/>
    <cellStyle name="Accent2 3" xfId="49"/>
    <cellStyle name="Accent3 2" xfId="50"/>
    <cellStyle name="Accent3 3" xfId="51"/>
    <cellStyle name="Accent4 2" xfId="52"/>
    <cellStyle name="Accent4 3" xfId="53"/>
    <cellStyle name="Accent5 2" xfId="54"/>
    <cellStyle name="Accent5 3" xfId="55"/>
    <cellStyle name="Accent6 2" xfId="56"/>
    <cellStyle name="Accent6 3" xfId="57"/>
    <cellStyle name="Bad 2" xfId="58"/>
    <cellStyle name="Bad 3" xfId="59"/>
    <cellStyle name="C04a_Total text black with rule" xfId="60"/>
    <cellStyle name="C05_Main text" xfId="61"/>
    <cellStyle name="C06_Figs" xfId="62"/>
    <cellStyle name="C07_Figs 1 dec percent" xfId="63"/>
    <cellStyle name="C08_Figs 1 decimal" xfId="64"/>
    <cellStyle name="C09_Notes" xfId="65"/>
    <cellStyle name="Calculation 2" xfId="66"/>
    <cellStyle name="Calculation 3" xfId="67"/>
    <cellStyle name="Check Cell 2" xfId="68"/>
    <cellStyle name="Check Cell 3" xfId="69"/>
    <cellStyle name="clsAltDataPrezn1" xfId="70"/>
    <cellStyle name="clsAltMRVDataPrezn1" xfId="71"/>
    <cellStyle name="clsAltRowHeader" xfId="72"/>
    <cellStyle name="clsColumnHeader" xfId="73"/>
    <cellStyle name="clsDataPrezn1" xfId="74"/>
    <cellStyle name="clsDefault" xfId="75"/>
    <cellStyle name="clsMRVDataPrezn1" xfId="76"/>
    <cellStyle name="clsMRVRow" xfId="77"/>
    <cellStyle name="clsReportHeader" xfId="78"/>
    <cellStyle name="clsRowHeader" xfId="79"/>
    <cellStyle name="Comma 2" xfId="80"/>
    <cellStyle name="Comma 3" xfId="81"/>
    <cellStyle name="Comma 4" xfId="133"/>
    <cellStyle name="Comma 4 2" xfId="134"/>
    <cellStyle name="Comma 5" xfId="135"/>
    <cellStyle name="Comma0" xfId="82"/>
    <cellStyle name="Currency 2" xfId="83"/>
    <cellStyle name="Currency0" xfId="84"/>
    <cellStyle name="Data_Green_dec1" xfId="85"/>
    <cellStyle name="Date" xfId="86"/>
    <cellStyle name="Explanatory Text 2" xfId="87"/>
    <cellStyle name="Explanatory Text 3" xfId="88"/>
    <cellStyle name="Fixed" xfId="89"/>
    <cellStyle name="Good 2" xfId="90"/>
    <cellStyle name="Good 3" xfId="91"/>
    <cellStyle name="Heading 1 2" xfId="92"/>
    <cellStyle name="Heading 1 3" xfId="93"/>
    <cellStyle name="Heading 2 2" xfId="94"/>
    <cellStyle name="Heading 2 3" xfId="95"/>
    <cellStyle name="Heading 3 2" xfId="96"/>
    <cellStyle name="Heading 3 3" xfId="97"/>
    <cellStyle name="Heading 4 2" xfId="98"/>
    <cellStyle name="Heading 4 3" xfId="99"/>
    <cellStyle name="Hed Top" xfId="100"/>
    <cellStyle name="Hyperlink" xfId="1" builtinId="8"/>
    <cellStyle name="Hyperlink 2" xfId="101"/>
    <cellStyle name="Input 2" xfId="102"/>
    <cellStyle name="Input 3" xfId="103"/>
    <cellStyle name="Linked Cell 2" xfId="104"/>
    <cellStyle name="Linked Cell 3" xfId="105"/>
    <cellStyle name="Neutral 2" xfId="106"/>
    <cellStyle name="Neutral 3" xfId="107"/>
    <cellStyle name="Normal" xfId="0" builtinId="0"/>
    <cellStyle name="Normal 10" xfId="108"/>
    <cellStyle name="Normal 11" xfId="109"/>
    <cellStyle name="Normal 12" xfId="136"/>
    <cellStyle name="Normal 13" xfId="137"/>
    <cellStyle name="Normal 14" xfId="138"/>
    <cellStyle name="Normal 15" xfId="139"/>
    <cellStyle name="Normal 16" xfId="149"/>
    <cellStyle name="Normal 2" xfId="2"/>
    <cellStyle name="Normal 2 2" xfId="6"/>
    <cellStyle name="Normal 2 3" xfId="7"/>
    <cellStyle name="Normal 2 4" xfId="110"/>
    <cellStyle name="Normal 2 4 2" xfId="140"/>
    <cellStyle name="Normal 2 4 3" xfId="141"/>
    <cellStyle name="Normal 2 5" xfId="111"/>
    <cellStyle name="Normal 2 5 2" xfId="142"/>
    <cellStyle name="Normal 2 6" xfId="143"/>
    <cellStyle name="Normal 2 7" xfId="144"/>
    <cellStyle name="Normal 2 8" xfId="145"/>
    <cellStyle name="Normal 3" xfId="4"/>
    <cellStyle name="Normal 3 2" xfId="112"/>
    <cellStyle name="Normal 4" xfId="5"/>
    <cellStyle name="Normal 4 2" xfId="113"/>
    <cellStyle name="Normal 5" xfId="8"/>
    <cellStyle name="Normal 5 2" xfId="114"/>
    <cellStyle name="Normal 6" xfId="9"/>
    <cellStyle name="Normal 6 2" xfId="115"/>
    <cellStyle name="Normal 6 3" xfId="146"/>
    <cellStyle name="Normal 6 3 2" xfId="147"/>
    <cellStyle name="Normal 7" xfId="116"/>
    <cellStyle name="Normal 8" xfId="117"/>
    <cellStyle name="Normal 9" xfId="118"/>
    <cellStyle name="Note 2" xfId="119"/>
    <cellStyle name="Note 3" xfId="120"/>
    <cellStyle name="Output 2" xfId="121"/>
    <cellStyle name="Output 3" xfId="122"/>
    <cellStyle name="Percent 2" xfId="123"/>
    <cellStyle name="SectionCalcHeader" xfId="124"/>
    <cellStyle name="SectionHead" xfId="125"/>
    <cellStyle name="SectionSubhead" xfId="126"/>
    <cellStyle name="Source Text" xfId="127"/>
    <cellStyle name="Style 1" xfId="128"/>
    <cellStyle name="Style 29" xfId="3"/>
    <cellStyle name="Title 2" xfId="148"/>
    <cellStyle name="Total 2" xfId="129"/>
    <cellStyle name="Total 3" xfId="130"/>
    <cellStyle name="Warning Text 2" xfId="131"/>
    <cellStyle name="Warning Text 3" xfId="1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6.xml"/><Relationship Id="rId18" Type="http://schemas.openxmlformats.org/officeDocument/2006/relationships/chartsheet" Target="chartsheets/sheet11.xml"/><Relationship Id="rId26" Type="http://schemas.openxmlformats.org/officeDocument/2006/relationships/worksheet" Target="worksheets/sheet12.xml"/><Relationship Id="rId39" Type="http://schemas.openxmlformats.org/officeDocument/2006/relationships/worksheet" Target="worksheets/sheet17.xml"/><Relationship Id="rId21" Type="http://schemas.openxmlformats.org/officeDocument/2006/relationships/worksheet" Target="worksheets/sheet9.xml"/><Relationship Id="rId34" Type="http://schemas.openxmlformats.org/officeDocument/2006/relationships/chartsheet" Target="chartsheets/sheet19.xml"/><Relationship Id="rId42" Type="http://schemas.openxmlformats.org/officeDocument/2006/relationships/worksheet" Target="worksheets/sheet18.xml"/><Relationship Id="rId47" Type="http://schemas.openxmlformats.org/officeDocument/2006/relationships/chartsheet" Target="chartsheets/sheet28.xml"/><Relationship Id="rId50" Type="http://schemas.openxmlformats.org/officeDocument/2006/relationships/worksheet" Target="worksheets/sheet21.xml"/><Relationship Id="rId55" Type="http://schemas.openxmlformats.org/officeDocument/2006/relationships/worksheet" Target="worksheets/sheet23.xml"/><Relationship Id="rId63" Type="http://schemas.openxmlformats.org/officeDocument/2006/relationships/theme" Target="theme/theme1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7.xml"/><Relationship Id="rId20" Type="http://schemas.openxmlformats.org/officeDocument/2006/relationships/chartsheet" Target="chartsheets/sheet12.xml"/><Relationship Id="rId29" Type="http://schemas.openxmlformats.org/officeDocument/2006/relationships/chartsheet" Target="chartsheets/sheet15.xml"/><Relationship Id="rId41" Type="http://schemas.openxmlformats.org/officeDocument/2006/relationships/chartsheet" Target="chartsheets/sheet24.xml"/><Relationship Id="rId54" Type="http://schemas.openxmlformats.org/officeDocument/2006/relationships/chartsheet" Target="chartsheets/sheet32.xml"/><Relationship Id="rId62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4.xml"/><Relationship Id="rId32" Type="http://schemas.openxmlformats.org/officeDocument/2006/relationships/chartsheet" Target="chartsheets/sheet17.xml"/><Relationship Id="rId37" Type="http://schemas.openxmlformats.org/officeDocument/2006/relationships/chartsheet" Target="chartsheets/sheet21.xml"/><Relationship Id="rId40" Type="http://schemas.openxmlformats.org/officeDocument/2006/relationships/chartsheet" Target="chartsheets/sheet23.xml"/><Relationship Id="rId45" Type="http://schemas.openxmlformats.org/officeDocument/2006/relationships/worksheet" Target="worksheets/sheet19.xml"/><Relationship Id="rId53" Type="http://schemas.openxmlformats.org/officeDocument/2006/relationships/worksheet" Target="worksheets/sheet22.xml"/><Relationship Id="rId58" Type="http://schemas.openxmlformats.org/officeDocument/2006/relationships/externalLink" Target="externalLinks/externalLink2.xml"/><Relationship Id="rId66" Type="http://schemas.openxmlformats.org/officeDocument/2006/relationships/calcChain" Target="calcChain.xml"/><Relationship Id="rId5" Type="http://schemas.openxmlformats.org/officeDocument/2006/relationships/worksheet" Target="worksheets/sheet3.xml"/><Relationship Id="rId15" Type="http://schemas.openxmlformats.org/officeDocument/2006/relationships/chartsheet" Target="chartsheets/sheet9.xml"/><Relationship Id="rId23" Type="http://schemas.openxmlformats.org/officeDocument/2006/relationships/worksheet" Target="worksheets/sheet10.xml"/><Relationship Id="rId28" Type="http://schemas.openxmlformats.org/officeDocument/2006/relationships/worksheet" Target="worksheets/sheet14.xml"/><Relationship Id="rId36" Type="http://schemas.openxmlformats.org/officeDocument/2006/relationships/worksheet" Target="worksheets/sheet16.xml"/><Relationship Id="rId49" Type="http://schemas.openxmlformats.org/officeDocument/2006/relationships/chartsheet" Target="chartsheets/sheet29.xml"/><Relationship Id="rId57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.xml"/><Relationship Id="rId10" Type="http://schemas.openxmlformats.org/officeDocument/2006/relationships/worksheet" Target="worksheets/sheet5.xml"/><Relationship Id="rId19" Type="http://schemas.openxmlformats.org/officeDocument/2006/relationships/worksheet" Target="worksheets/sheet8.xml"/><Relationship Id="rId31" Type="http://schemas.openxmlformats.org/officeDocument/2006/relationships/worksheet" Target="worksheets/sheet15.xml"/><Relationship Id="rId44" Type="http://schemas.openxmlformats.org/officeDocument/2006/relationships/chartsheet" Target="chartsheets/sheet26.xml"/><Relationship Id="rId52" Type="http://schemas.openxmlformats.org/officeDocument/2006/relationships/chartsheet" Target="chartsheets/sheet31.xml"/><Relationship Id="rId60" Type="http://schemas.openxmlformats.org/officeDocument/2006/relationships/externalLink" Target="externalLinks/externalLink4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chartsheet" Target="chartsheets/sheet13.xml"/><Relationship Id="rId27" Type="http://schemas.openxmlformats.org/officeDocument/2006/relationships/worksheet" Target="worksheets/sheet13.xml"/><Relationship Id="rId30" Type="http://schemas.openxmlformats.org/officeDocument/2006/relationships/chartsheet" Target="chartsheets/sheet16.xml"/><Relationship Id="rId35" Type="http://schemas.openxmlformats.org/officeDocument/2006/relationships/chartsheet" Target="chartsheets/sheet20.xml"/><Relationship Id="rId43" Type="http://schemas.openxmlformats.org/officeDocument/2006/relationships/chartsheet" Target="chartsheets/sheet25.xml"/><Relationship Id="rId48" Type="http://schemas.openxmlformats.org/officeDocument/2006/relationships/worksheet" Target="worksheets/sheet20.xml"/><Relationship Id="rId56" Type="http://schemas.openxmlformats.org/officeDocument/2006/relationships/chartsheet" Target="chartsheets/sheet33.xml"/><Relationship Id="rId64" Type="http://schemas.openxmlformats.org/officeDocument/2006/relationships/styles" Target="styles.xml"/><Relationship Id="rId8" Type="http://schemas.openxmlformats.org/officeDocument/2006/relationships/chartsheet" Target="chartsheets/sheet4.xml"/><Relationship Id="rId51" Type="http://schemas.openxmlformats.org/officeDocument/2006/relationships/chartsheet" Target="chartsheets/sheet30.xml"/><Relationship Id="rId3" Type="http://schemas.openxmlformats.org/officeDocument/2006/relationships/chartsheet" Target="chartsheets/sheet1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1.xml"/><Relationship Id="rId33" Type="http://schemas.openxmlformats.org/officeDocument/2006/relationships/chartsheet" Target="chartsheets/sheet18.xml"/><Relationship Id="rId38" Type="http://schemas.openxmlformats.org/officeDocument/2006/relationships/chartsheet" Target="chartsheets/sheet22.xml"/><Relationship Id="rId46" Type="http://schemas.openxmlformats.org/officeDocument/2006/relationships/chartsheet" Target="chartsheets/sheet27.xml"/><Relationship Id="rId59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6.xml"/><Relationship Id="rId1" Type="http://schemas.openxmlformats.org/officeDocument/2006/relationships/themeOverride" Target="../theme/themeOverride1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2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3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4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5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6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7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8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9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6.xml"/><Relationship Id="rId1" Type="http://schemas.openxmlformats.org/officeDocument/2006/relationships/themeOverride" Target="../theme/themeOverride10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4.xml"/><Relationship Id="rId1" Type="http://schemas.openxmlformats.org/officeDocument/2006/relationships/themeOverride" Target="../theme/themeOverride11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 Grain Production, 1950-2012</a:t>
            </a:r>
          </a:p>
        </c:rich>
      </c:tx>
      <c:layout>
        <c:manualLayout>
          <c:xMode val="edge"/>
          <c:yMode val="edge"/>
          <c:x val="0.26916991004183205"/>
          <c:y val="4.7675616950202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ProdAreaYield!$B$3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ProdAreaYield!$A$6:$A$68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ProdAreaYield!$B$6:$B$68</c:f>
              <c:numCache>
                <c:formatCode>General</c:formatCode>
                <c:ptCount val="63"/>
                <c:pt idx="0">
                  <c:v>631</c:v>
                </c:pt>
                <c:pt idx="1">
                  <c:v>655</c:v>
                </c:pt>
                <c:pt idx="2">
                  <c:v>680</c:v>
                </c:pt>
                <c:pt idx="3">
                  <c:v>705</c:v>
                </c:pt>
                <c:pt idx="4">
                  <c:v>730</c:v>
                </c:pt>
                <c:pt idx="5">
                  <c:v>759</c:v>
                </c:pt>
                <c:pt idx="6">
                  <c:v>773</c:v>
                </c:pt>
                <c:pt idx="7">
                  <c:v>788</c:v>
                </c:pt>
                <c:pt idx="8">
                  <c:v>802</c:v>
                </c:pt>
                <c:pt idx="9">
                  <c:v>815</c:v>
                </c:pt>
                <c:pt idx="10" formatCode="#,##0">
                  <c:v>823.55100000000004</c:v>
                </c:pt>
                <c:pt idx="11" formatCode="#,##0">
                  <c:v>799.50800000000004</c:v>
                </c:pt>
                <c:pt idx="12" formatCode="#,##0">
                  <c:v>850.44500000000005</c:v>
                </c:pt>
                <c:pt idx="13" formatCode="#,##0">
                  <c:v>857.73800000000006</c:v>
                </c:pt>
                <c:pt idx="14" formatCode="#,##0">
                  <c:v>906.18399999999997</c:v>
                </c:pt>
                <c:pt idx="15" formatCode="#,##0">
                  <c:v>904.60699999999997</c:v>
                </c:pt>
                <c:pt idx="16" formatCode="#,##0">
                  <c:v>988.46400000000006</c:v>
                </c:pt>
                <c:pt idx="17" formatCode="#,##0">
                  <c:v>1014.222</c:v>
                </c:pt>
                <c:pt idx="18" formatCode="#,##0">
                  <c:v>1052.4590000000001</c:v>
                </c:pt>
                <c:pt idx="19" formatCode="#,##0">
                  <c:v>1063.107</c:v>
                </c:pt>
                <c:pt idx="20" formatCode="#,##0">
                  <c:v>1078.7059999999999</c:v>
                </c:pt>
                <c:pt idx="21" formatCode="#,##0">
                  <c:v>1177.258</c:v>
                </c:pt>
                <c:pt idx="22" formatCode="#,##0">
                  <c:v>1140.6099999999999</c:v>
                </c:pt>
                <c:pt idx="23" formatCode="#,##0">
                  <c:v>1252.9549999999999</c:v>
                </c:pt>
                <c:pt idx="24" formatCode="#,##0">
                  <c:v>1203.498</c:v>
                </c:pt>
                <c:pt idx="25" formatCode="#,##0">
                  <c:v>1236.5350000000001</c:v>
                </c:pt>
                <c:pt idx="26" formatCode="#,##0">
                  <c:v>1341.7529999999999</c:v>
                </c:pt>
                <c:pt idx="27" formatCode="#,##0">
                  <c:v>1318.999</c:v>
                </c:pt>
                <c:pt idx="28" formatCode="#,##0">
                  <c:v>1445.1420000000001</c:v>
                </c:pt>
                <c:pt idx="29" formatCode="#,##0">
                  <c:v>1409.2349999999999</c:v>
                </c:pt>
                <c:pt idx="30" formatCode="#,##0">
                  <c:v>1429.2380000000001</c:v>
                </c:pt>
                <c:pt idx="31" formatCode="#,##0">
                  <c:v>1481.9079999999999</c:v>
                </c:pt>
                <c:pt idx="32" formatCode="#,##0">
                  <c:v>1532.992</c:v>
                </c:pt>
                <c:pt idx="33" formatCode="#,##0">
                  <c:v>1469.4390000000001</c:v>
                </c:pt>
                <c:pt idx="34" formatCode="#,##0">
                  <c:v>1631.7529999999999</c:v>
                </c:pt>
                <c:pt idx="35" formatCode="#,##0">
                  <c:v>1646.5070000000001</c:v>
                </c:pt>
                <c:pt idx="36" formatCode="#,##0">
                  <c:v>1664.0239999999999</c:v>
                </c:pt>
                <c:pt idx="37" formatCode="#,##0">
                  <c:v>1600.953</c:v>
                </c:pt>
                <c:pt idx="38" formatCode="#,##0">
                  <c:v>1550.2339999999999</c:v>
                </c:pt>
                <c:pt idx="39" formatCode="#,##0">
                  <c:v>1672.66</c:v>
                </c:pt>
                <c:pt idx="40" formatCode="#,##0">
                  <c:v>1769.019</c:v>
                </c:pt>
                <c:pt idx="41" formatCode="#,##0">
                  <c:v>1708.9780000000001</c:v>
                </c:pt>
                <c:pt idx="42" formatCode="#,##0">
                  <c:v>1785.5730000000001</c:v>
                </c:pt>
                <c:pt idx="43" formatCode="#,##0">
                  <c:v>1710.7819999999999</c:v>
                </c:pt>
                <c:pt idx="44" formatCode="#,##0">
                  <c:v>1756.6220000000001</c:v>
                </c:pt>
                <c:pt idx="45" formatCode="#,##0">
                  <c:v>1707.249</c:v>
                </c:pt>
                <c:pt idx="46" formatCode="#,##0">
                  <c:v>1871.9259999999999</c:v>
                </c:pt>
                <c:pt idx="47" formatCode="#,##0">
                  <c:v>1879.0260000000001</c:v>
                </c:pt>
                <c:pt idx="48" formatCode="#,##0">
                  <c:v>1876.807</c:v>
                </c:pt>
                <c:pt idx="49" formatCode="#,##0">
                  <c:v>1874.086</c:v>
                </c:pt>
                <c:pt idx="50" formatCode="#,##0">
                  <c:v>1846.2760000000001</c:v>
                </c:pt>
                <c:pt idx="51" formatCode="#,##0">
                  <c:v>1879.702</c:v>
                </c:pt>
                <c:pt idx="52" formatCode="#,##0">
                  <c:v>1821.3589999999999</c:v>
                </c:pt>
                <c:pt idx="53" formatCode="#,##0">
                  <c:v>1863.55</c:v>
                </c:pt>
                <c:pt idx="54" formatCode="#,##0">
                  <c:v>2043.1690000000001</c:v>
                </c:pt>
                <c:pt idx="55" formatCode="#,##0">
                  <c:v>2016.481</c:v>
                </c:pt>
                <c:pt idx="56" formatCode="#,##0">
                  <c:v>2005.17</c:v>
                </c:pt>
                <c:pt idx="57" formatCode="#,##0">
                  <c:v>2126.4630000000002</c:v>
                </c:pt>
                <c:pt idx="58" formatCode="#,##0">
                  <c:v>2243.462</c:v>
                </c:pt>
                <c:pt idx="59" formatCode="#,##0">
                  <c:v>2241.6570000000002</c:v>
                </c:pt>
                <c:pt idx="60" formatCode="#,##0">
                  <c:v>2200.8620000000001</c:v>
                </c:pt>
                <c:pt idx="61" formatCode="#,##0">
                  <c:v>2315.8530000000001</c:v>
                </c:pt>
                <c:pt idx="62" formatCode="#,##0">
                  <c:v>2241.0909999999999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2240"/>
        <c:axId val="147206912"/>
      </c:scatterChart>
      <c:valAx>
        <c:axId val="141482240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204728691131"/>
              <c:y val="0.934235773719774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206912"/>
        <c:crosses val="autoZero"/>
        <c:crossBetween val="midCat"/>
      </c:valAx>
      <c:valAx>
        <c:axId val="147206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7446618112376E-2"/>
              <c:y val="0.42875543845220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48224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ProdConTrade!$A$6:$A$58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ProdConTrade!$E$6:$E$58</c:f>
              <c:numCache>
                <c:formatCode>#,##0</c:formatCode>
                <c:ptCount val="53"/>
                <c:pt idx="0">
                  <c:v>75.816000000000003</c:v>
                </c:pt>
                <c:pt idx="1">
                  <c:v>87.155000000000001</c:v>
                </c:pt>
                <c:pt idx="2">
                  <c:v>86.138000000000005</c:v>
                </c:pt>
                <c:pt idx="3">
                  <c:v>102.407</c:v>
                </c:pt>
                <c:pt idx="4">
                  <c:v>100.60599999999999</c:v>
                </c:pt>
                <c:pt idx="5">
                  <c:v>116.255</c:v>
                </c:pt>
                <c:pt idx="6">
                  <c:v>109.825</c:v>
                </c:pt>
                <c:pt idx="7">
                  <c:v>104.93</c:v>
                </c:pt>
                <c:pt idx="8">
                  <c:v>98.338999999999999</c:v>
                </c:pt>
                <c:pt idx="9">
                  <c:v>111.92700000000001</c:v>
                </c:pt>
                <c:pt idx="10">
                  <c:v>119.226</c:v>
                </c:pt>
                <c:pt idx="11">
                  <c:v>122.65600000000001</c:v>
                </c:pt>
                <c:pt idx="12">
                  <c:v>137.55600000000001</c:v>
                </c:pt>
                <c:pt idx="13">
                  <c:v>143.32900000000001</c:v>
                </c:pt>
                <c:pt idx="14">
                  <c:v>129.584</c:v>
                </c:pt>
                <c:pt idx="15">
                  <c:v>152.28299999999999</c:v>
                </c:pt>
                <c:pt idx="16">
                  <c:v>153.44200000000001</c:v>
                </c:pt>
                <c:pt idx="17">
                  <c:v>160.54400000000001</c:v>
                </c:pt>
                <c:pt idx="18">
                  <c:v>176.739</c:v>
                </c:pt>
                <c:pt idx="19">
                  <c:v>194.09800000000001</c:v>
                </c:pt>
                <c:pt idx="20">
                  <c:v>211.99299999999999</c:v>
                </c:pt>
                <c:pt idx="21">
                  <c:v>210.07</c:v>
                </c:pt>
                <c:pt idx="22">
                  <c:v>195.87200000000001</c:v>
                </c:pt>
                <c:pt idx="23">
                  <c:v>205.63200000000001</c:v>
                </c:pt>
                <c:pt idx="24">
                  <c:v>214.21199999999999</c:v>
                </c:pt>
                <c:pt idx="25">
                  <c:v>175.87100000000001</c:v>
                </c:pt>
                <c:pt idx="26">
                  <c:v>186.958</c:v>
                </c:pt>
                <c:pt idx="27">
                  <c:v>212.898</c:v>
                </c:pt>
                <c:pt idx="28">
                  <c:v>219.41399999999999</c:v>
                </c:pt>
                <c:pt idx="29">
                  <c:v>218.55699999999999</c:v>
                </c:pt>
                <c:pt idx="30">
                  <c:v>205.65600000000001</c:v>
                </c:pt>
                <c:pt idx="31">
                  <c:v>218.37799999999999</c:v>
                </c:pt>
                <c:pt idx="32">
                  <c:v>219.05199999999999</c:v>
                </c:pt>
                <c:pt idx="33">
                  <c:v>207.102</c:v>
                </c:pt>
                <c:pt idx="34">
                  <c:v>212.77500000000001</c:v>
                </c:pt>
                <c:pt idx="35">
                  <c:v>213.548</c:v>
                </c:pt>
                <c:pt idx="36">
                  <c:v>219.51300000000001</c:v>
                </c:pt>
                <c:pt idx="37">
                  <c:v>217.23500000000001</c:v>
                </c:pt>
                <c:pt idx="38">
                  <c:v>220.73400000000001</c:v>
                </c:pt>
                <c:pt idx="39">
                  <c:v>241.16800000000001</c:v>
                </c:pt>
                <c:pt idx="40">
                  <c:v>229.88200000000001</c:v>
                </c:pt>
                <c:pt idx="41">
                  <c:v>234.93799999999999</c:v>
                </c:pt>
                <c:pt idx="42">
                  <c:v>236.59200000000001</c:v>
                </c:pt>
                <c:pt idx="43">
                  <c:v>239.31399999999999</c:v>
                </c:pt>
                <c:pt idx="44">
                  <c:v>240.68100000000001</c:v>
                </c:pt>
                <c:pt idx="45">
                  <c:v>254.21799999999999</c:v>
                </c:pt>
                <c:pt idx="46">
                  <c:v>261.12</c:v>
                </c:pt>
                <c:pt idx="47">
                  <c:v>275.96600000000001</c:v>
                </c:pt>
                <c:pt idx="48">
                  <c:v>286.548</c:v>
                </c:pt>
                <c:pt idx="49">
                  <c:v>291.37</c:v>
                </c:pt>
                <c:pt idx="50">
                  <c:v>283.86599999999999</c:v>
                </c:pt>
                <c:pt idx="51">
                  <c:v>340.596</c:v>
                </c:pt>
                <c:pt idx="52">
                  <c:v>285.66199999999998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84384"/>
        <c:axId val="143261696"/>
      </c:scatterChart>
      <c:valAx>
        <c:axId val="14278438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261696"/>
        <c:crosses val="autoZero"/>
        <c:crossBetween val="midCat"/>
      </c:valAx>
      <c:valAx>
        <c:axId val="14326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2.6645772051739864E-2"/>
              <c:y val="0.421021946724744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7843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ProdConTrade!$F$3</c:f>
              <c:strCache>
                <c:ptCount val="1"/>
                <c:pt idx="0">
                  <c:v>Imports as a Share of Consumption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ProdConTrade!$A$6:$A$58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ProdConTrade!$F$6:$F$58</c:f>
              <c:numCache>
                <c:formatCode>0.0</c:formatCode>
                <c:ptCount val="53"/>
                <c:pt idx="0">
                  <c:v>8.6961772390927248</c:v>
                </c:pt>
                <c:pt idx="1">
                  <c:v>10.111249448747531</c:v>
                </c:pt>
                <c:pt idx="2">
                  <c:v>9.6394735998879675</c:v>
                </c:pt>
                <c:pt idx="3">
                  <c:v>11.649843780523037</c:v>
                </c:pt>
                <c:pt idx="4">
                  <c:v>10.089198801843422</c:v>
                </c:pt>
                <c:pt idx="5">
                  <c:v>11.605246374990818</c:v>
                </c:pt>
                <c:pt idx="6">
                  <c:v>11.294697697913959</c:v>
                </c:pt>
                <c:pt idx="7">
                  <c:v>10.307659686181063</c:v>
                </c:pt>
                <c:pt idx="8">
                  <c:v>9.4140126640733239</c:v>
                </c:pt>
                <c:pt idx="9">
                  <c:v>9.419488654741393</c:v>
                </c:pt>
                <c:pt idx="10">
                  <c:v>10.198688223102648</c:v>
                </c:pt>
                <c:pt idx="11">
                  <c:v>10.41231424863094</c:v>
                </c:pt>
                <c:pt idx="12">
                  <c:v>11.318577759665835</c:v>
                </c:pt>
                <c:pt idx="13">
                  <c:v>10.607578867326323</c:v>
                </c:pt>
                <c:pt idx="14">
                  <c:v>10.34007748600947</c:v>
                </c:pt>
                <c:pt idx="15">
                  <c:v>12.130879379223042</c:v>
                </c:pt>
                <c:pt idx="16">
                  <c:v>11.358321588775194</c:v>
                </c:pt>
                <c:pt idx="17">
                  <c:v>12.037442182638515</c:v>
                </c:pt>
                <c:pt idx="18">
                  <c:v>11.992319965930459</c:v>
                </c:pt>
                <c:pt idx="19">
                  <c:v>13.805065616037135</c:v>
                </c:pt>
                <c:pt idx="20">
                  <c:v>13.892696204696007</c:v>
                </c:pt>
                <c:pt idx="21">
                  <c:v>14.377705360522722</c:v>
                </c:pt>
                <c:pt idx="22">
                  <c:v>13.197442923859629</c:v>
                </c:pt>
                <c:pt idx="23">
                  <c:v>12.976677768708131</c:v>
                </c:pt>
                <c:pt idx="24">
                  <c:v>13.613406824809948</c:v>
                </c:pt>
                <c:pt idx="25">
                  <c:v>11.103241045747433</c:v>
                </c:pt>
                <c:pt idx="26">
                  <c:v>11.084794466174829</c:v>
                </c:pt>
                <c:pt idx="27">
                  <c:v>12.765133785015129</c:v>
                </c:pt>
                <c:pt idx="28">
                  <c:v>13.033661614455019</c:v>
                </c:pt>
                <c:pt idx="29">
                  <c:v>12.649714078873931</c:v>
                </c:pt>
                <c:pt idx="30">
                  <c:v>11.534424363436182</c:v>
                </c:pt>
                <c:pt idx="31">
                  <c:v>12.445319284162789</c:v>
                </c:pt>
                <c:pt idx="32">
                  <c:v>11.941649571068924</c:v>
                </c:pt>
                <c:pt idx="33">
                  <c:v>11.362390899699228</c:v>
                </c:pt>
                <c:pt idx="34">
                  <c:v>12.12385793487603</c:v>
                </c:pt>
                <c:pt idx="35">
                  <c:v>11.669950108444997</c:v>
                </c:pt>
                <c:pt idx="36">
                  <c:v>11.319199426170174</c:v>
                </c:pt>
                <c:pt idx="37">
                  <c:v>11.699236401083169</c:v>
                </c:pt>
                <c:pt idx="38">
                  <c:v>11.942755874001943</c:v>
                </c:pt>
                <c:pt idx="39">
                  <c:v>12.252568989485303</c:v>
                </c:pt>
                <c:pt idx="40">
                  <c:v>11.995338766797497</c:v>
                </c:pt>
                <c:pt idx="41">
                  <c:v>12.090675086875308</c:v>
                </c:pt>
                <c:pt idx="42">
                  <c:v>12.133580705009276</c:v>
                </c:pt>
                <c:pt idx="43">
                  <c:v>11.699280489833813</c:v>
                </c:pt>
                <c:pt idx="44">
                  <c:v>11.870742839945828</c:v>
                </c:pt>
                <c:pt idx="45">
                  <c:v>12.037040229870902</c:v>
                </c:pt>
                <c:pt idx="46">
                  <c:v>12.473481296848082</c:v>
                </c:pt>
                <c:pt idx="47">
                  <c:v>12.845107519980219</c:v>
                </c:pt>
                <c:pt idx="48">
                  <c:v>12.756056275494633</c:v>
                </c:pt>
                <c:pt idx="49">
                  <c:v>12.574381239258686</c:v>
                </c:pt>
                <c:pt idx="50">
                  <c:v>12.56027713025507</c:v>
                </c:pt>
                <c:pt idx="51">
                  <c:v>13.482268997193932</c:v>
                </c:pt>
                <c:pt idx="52">
                  <c:v>12.947155388015855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99328"/>
        <c:axId val="143301248"/>
      </c:scatterChart>
      <c:valAx>
        <c:axId val="143299328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301248"/>
        <c:crosses val="autoZero"/>
        <c:crossBetween val="midCat"/>
      </c:valAx>
      <c:valAx>
        <c:axId val="14330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2.6645772051739864E-2"/>
              <c:y val="0.421021946724744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29932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Corn, Wheat, and Rice Production, 1960-2012</a:t>
            </a:r>
          </a:p>
        </c:rich>
      </c:tx>
      <c:layout>
        <c:manualLayout>
          <c:xMode val="edge"/>
          <c:yMode val="edge"/>
          <c:x val="0.16310610439600431"/>
          <c:y val="6.05544809800128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'CornWheatRice Prod'!$B$3</c:f>
              <c:strCache>
                <c:ptCount val="1"/>
                <c:pt idx="0">
                  <c:v>Corn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'CornWheatRice Prod'!$A$6:$A$58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'CornWheatRice Prod'!$B$6:$B$58</c:f>
              <c:numCache>
                <c:formatCode>#,##0</c:formatCode>
                <c:ptCount val="53"/>
                <c:pt idx="0">
                  <c:v>199.57599999999999</c:v>
                </c:pt>
                <c:pt idx="1">
                  <c:v>207.786</c:v>
                </c:pt>
                <c:pt idx="2">
                  <c:v>207.267</c:v>
                </c:pt>
                <c:pt idx="3">
                  <c:v>217.054</c:v>
                </c:pt>
                <c:pt idx="4">
                  <c:v>215.38900000000001</c:v>
                </c:pt>
                <c:pt idx="5">
                  <c:v>225.48500000000001</c:v>
                </c:pt>
                <c:pt idx="6">
                  <c:v>250.08</c:v>
                </c:pt>
                <c:pt idx="7">
                  <c:v>262.16399999999999</c:v>
                </c:pt>
                <c:pt idx="8">
                  <c:v>252.49600000000001</c:v>
                </c:pt>
                <c:pt idx="9">
                  <c:v>270.03800000000001</c:v>
                </c:pt>
                <c:pt idx="10">
                  <c:v>268.07799999999997</c:v>
                </c:pt>
                <c:pt idx="11">
                  <c:v>308.5</c:v>
                </c:pt>
                <c:pt idx="12">
                  <c:v>301.447</c:v>
                </c:pt>
                <c:pt idx="13">
                  <c:v>330.52300000000002</c:v>
                </c:pt>
                <c:pt idx="14">
                  <c:v>299.78100000000001</c:v>
                </c:pt>
                <c:pt idx="15">
                  <c:v>339.21499999999997</c:v>
                </c:pt>
                <c:pt idx="16">
                  <c:v>356.14</c:v>
                </c:pt>
                <c:pt idx="17">
                  <c:v>365.44099999999997</c:v>
                </c:pt>
                <c:pt idx="18">
                  <c:v>392.12</c:v>
                </c:pt>
                <c:pt idx="19">
                  <c:v>425.56599999999997</c:v>
                </c:pt>
                <c:pt idx="20">
                  <c:v>408.73399999999998</c:v>
                </c:pt>
                <c:pt idx="21">
                  <c:v>441.75299999999999</c:v>
                </c:pt>
                <c:pt idx="22">
                  <c:v>439.86900000000003</c:v>
                </c:pt>
                <c:pt idx="23">
                  <c:v>348.27199999999999</c:v>
                </c:pt>
                <c:pt idx="24">
                  <c:v>458.36599999999999</c:v>
                </c:pt>
                <c:pt idx="25">
                  <c:v>479.02</c:v>
                </c:pt>
                <c:pt idx="26">
                  <c:v>475.44400000000002</c:v>
                </c:pt>
                <c:pt idx="27">
                  <c:v>450.99700000000001</c:v>
                </c:pt>
                <c:pt idx="28">
                  <c:v>400.41300000000001</c:v>
                </c:pt>
                <c:pt idx="29">
                  <c:v>461.69</c:v>
                </c:pt>
                <c:pt idx="30">
                  <c:v>481.96300000000002</c:v>
                </c:pt>
                <c:pt idx="31">
                  <c:v>492.95</c:v>
                </c:pt>
                <c:pt idx="32">
                  <c:v>535.60500000000002</c:v>
                </c:pt>
                <c:pt idx="33">
                  <c:v>475.77300000000002</c:v>
                </c:pt>
                <c:pt idx="34">
                  <c:v>559.33199999999999</c:v>
                </c:pt>
                <c:pt idx="35">
                  <c:v>516.37099999999998</c:v>
                </c:pt>
                <c:pt idx="36">
                  <c:v>592.99900000000002</c:v>
                </c:pt>
                <c:pt idx="37">
                  <c:v>574.43499999999995</c:v>
                </c:pt>
                <c:pt idx="38">
                  <c:v>605.97299999999996</c:v>
                </c:pt>
                <c:pt idx="39">
                  <c:v>608.10900000000004</c:v>
                </c:pt>
                <c:pt idx="40">
                  <c:v>591.49199999999996</c:v>
                </c:pt>
                <c:pt idx="41">
                  <c:v>601.04399999999998</c:v>
                </c:pt>
                <c:pt idx="42">
                  <c:v>603.35299999999995</c:v>
                </c:pt>
                <c:pt idx="43">
                  <c:v>627.38699999999994</c:v>
                </c:pt>
                <c:pt idx="44">
                  <c:v>715.81</c:v>
                </c:pt>
                <c:pt idx="45">
                  <c:v>699.73900000000003</c:v>
                </c:pt>
                <c:pt idx="46">
                  <c:v>714.48800000000006</c:v>
                </c:pt>
                <c:pt idx="47">
                  <c:v>795.32899999999995</c:v>
                </c:pt>
                <c:pt idx="48">
                  <c:v>800.39499999999998</c:v>
                </c:pt>
                <c:pt idx="49">
                  <c:v>822.48800000000006</c:v>
                </c:pt>
                <c:pt idx="50">
                  <c:v>832.32899999999995</c:v>
                </c:pt>
                <c:pt idx="51">
                  <c:v>883.53800000000001</c:v>
                </c:pt>
                <c:pt idx="52">
                  <c:v>852.30399999999997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'CornWheatRice Prod'!$C$3</c:f>
              <c:strCache>
                <c:ptCount val="1"/>
                <c:pt idx="0">
                  <c:v>Wheat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'CornWheatRice Prod'!$A$6:$A$58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'CornWheatRice Prod'!$C$6:$C$58</c:f>
              <c:numCache>
                <c:formatCode>#,##0</c:formatCode>
                <c:ptCount val="53"/>
                <c:pt idx="0">
                  <c:v>233.45099999999999</c:v>
                </c:pt>
                <c:pt idx="1">
                  <c:v>220.04900000000001</c:v>
                </c:pt>
                <c:pt idx="2">
                  <c:v>246.78</c:v>
                </c:pt>
                <c:pt idx="3">
                  <c:v>230.387</c:v>
                </c:pt>
                <c:pt idx="4">
                  <c:v>264.911</c:v>
                </c:pt>
                <c:pt idx="5">
                  <c:v>259.31200000000001</c:v>
                </c:pt>
                <c:pt idx="6">
                  <c:v>300.65100000000001</c:v>
                </c:pt>
                <c:pt idx="7">
                  <c:v>291.94799999999998</c:v>
                </c:pt>
                <c:pt idx="8">
                  <c:v>323.774</c:v>
                </c:pt>
                <c:pt idx="9">
                  <c:v>304.02100000000002</c:v>
                </c:pt>
                <c:pt idx="10">
                  <c:v>306.53100000000001</c:v>
                </c:pt>
                <c:pt idx="11">
                  <c:v>344.11900000000003</c:v>
                </c:pt>
                <c:pt idx="12">
                  <c:v>337.48599999999999</c:v>
                </c:pt>
                <c:pt idx="13">
                  <c:v>366.06900000000002</c:v>
                </c:pt>
                <c:pt idx="14">
                  <c:v>355.226</c:v>
                </c:pt>
                <c:pt idx="15">
                  <c:v>352.64699999999999</c:v>
                </c:pt>
                <c:pt idx="16">
                  <c:v>414.34800000000001</c:v>
                </c:pt>
                <c:pt idx="17">
                  <c:v>377.84399999999999</c:v>
                </c:pt>
                <c:pt idx="18">
                  <c:v>438.94200000000001</c:v>
                </c:pt>
                <c:pt idx="19">
                  <c:v>417.54199999999997</c:v>
                </c:pt>
                <c:pt idx="20">
                  <c:v>435.86700000000002</c:v>
                </c:pt>
                <c:pt idx="21">
                  <c:v>444.995</c:v>
                </c:pt>
                <c:pt idx="22">
                  <c:v>472.73899999999998</c:v>
                </c:pt>
                <c:pt idx="23">
                  <c:v>484.30700000000002</c:v>
                </c:pt>
                <c:pt idx="24">
                  <c:v>508.91300000000001</c:v>
                </c:pt>
                <c:pt idx="25">
                  <c:v>494.81099999999998</c:v>
                </c:pt>
                <c:pt idx="26">
                  <c:v>524.08199999999999</c:v>
                </c:pt>
                <c:pt idx="27">
                  <c:v>498.71</c:v>
                </c:pt>
                <c:pt idx="28">
                  <c:v>495.27600000000001</c:v>
                </c:pt>
                <c:pt idx="29">
                  <c:v>533.13199999999995</c:v>
                </c:pt>
                <c:pt idx="30">
                  <c:v>588.80100000000004</c:v>
                </c:pt>
                <c:pt idx="31">
                  <c:v>543.51</c:v>
                </c:pt>
                <c:pt idx="32">
                  <c:v>562.63400000000001</c:v>
                </c:pt>
                <c:pt idx="33">
                  <c:v>558.47</c:v>
                </c:pt>
                <c:pt idx="34">
                  <c:v>523.03099999999995</c:v>
                </c:pt>
                <c:pt idx="35">
                  <c:v>537.51599999999996</c:v>
                </c:pt>
                <c:pt idx="36">
                  <c:v>581.47</c:v>
                </c:pt>
                <c:pt idx="37">
                  <c:v>610.23199999999997</c:v>
                </c:pt>
                <c:pt idx="38">
                  <c:v>590.43600000000004</c:v>
                </c:pt>
                <c:pt idx="39">
                  <c:v>586.83900000000006</c:v>
                </c:pt>
                <c:pt idx="40">
                  <c:v>583.09199999999998</c:v>
                </c:pt>
                <c:pt idx="41">
                  <c:v>583.61400000000003</c:v>
                </c:pt>
                <c:pt idx="42">
                  <c:v>569.36</c:v>
                </c:pt>
                <c:pt idx="43">
                  <c:v>555.27099999999996</c:v>
                </c:pt>
                <c:pt idx="44">
                  <c:v>626.673</c:v>
                </c:pt>
                <c:pt idx="45">
                  <c:v>618.80600000000004</c:v>
                </c:pt>
                <c:pt idx="46">
                  <c:v>596.11199999999997</c:v>
                </c:pt>
                <c:pt idx="47">
                  <c:v>611.88800000000003</c:v>
                </c:pt>
                <c:pt idx="48">
                  <c:v>682.80799999999999</c:v>
                </c:pt>
                <c:pt idx="49">
                  <c:v>686.56299999999999</c:v>
                </c:pt>
                <c:pt idx="50">
                  <c:v>652.24300000000005</c:v>
                </c:pt>
                <c:pt idx="51">
                  <c:v>696.44200000000001</c:v>
                </c:pt>
                <c:pt idx="52">
                  <c:v>654.30999999999995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'CornWheatRice Prod'!$D$3</c:f>
              <c:strCache>
                <c:ptCount val="1"/>
                <c:pt idx="0">
                  <c:v>Rice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'CornWheatRice Prod'!$A$6:$A$58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'CornWheatRice Prod'!$D$6:$D$58</c:f>
              <c:numCache>
                <c:formatCode>#,##0</c:formatCode>
                <c:ptCount val="53"/>
                <c:pt idx="0">
                  <c:v>150.821</c:v>
                </c:pt>
                <c:pt idx="1">
                  <c:v>147.30000000000001</c:v>
                </c:pt>
                <c:pt idx="2">
                  <c:v>155.10499999999999</c:v>
                </c:pt>
                <c:pt idx="3">
                  <c:v>169.01300000000001</c:v>
                </c:pt>
                <c:pt idx="4">
                  <c:v>180.738</c:v>
                </c:pt>
                <c:pt idx="5">
                  <c:v>172.90100000000001</c:v>
                </c:pt>
                <c:pt idx="6">
                  <c:v>178.99600000000001</c:v>
                </c:pt>
                <c:pt idx="7">
                  <c:v>188.85300000000001</c:v>
                </c:pt>
                <c:pt idx="8">
                  <c:v>194.85499999999999</c:v>
                </c:pt>
                <c:pt idx="9">
                  <c:v>201.08699999999999</c:v>
                </c:pt>
                <c:pt idx="10">
                  <c:v>213.012</c:v>
                </c:pt>
                <c:pt idx="11">
                  <c:v>215.77199999999999</c:v>
                </c:pt>
                <c:pt idx="12">
                  <c:v>208.93700000000001</c:v>
                </c:pt>
                <c:pt idx="13">
                  <c:v>227.55500000000001</c:v>
                </c:pt>
                <c:pt idx="14">
                  <c:v>225.66200000000001</c:v>
                </c:pt>
                <c:pt idx="15">
                  <c:v>242.892</c:v>
                </c:pt>
                <c:pt idx="16">
                  <c:v>235.387</c:v>
                </c:pt>
                <c:pt idx="17">
                  <c:v>250.12100000000001</c:v>
                </c:pt>
                <c:pt idx="18">
                  <c:v>262.06900000000002</c:v>
                </c:pt>
                <c:pt idx="19">
                  <c:v>256.17</c:v>
                </c:pt>
                <c:pt idx="20">
                  <c:v>269.90800000000002</c:v>
                </c:pt>
                <c:pt idx="21">
                  <c:v>277.90199999999999</c:v>
                </c:pt>
                <c:pt idx="22">
                  <c:v>284.97399999999999</c:v>
                </c:pt>
                <c:pt idx="23">
                  <c:v>306.94200000000001</c:v>
                </c:pt>
                <c:pt idx="24">
                  <c:v>316.75799999999998</c:v>
                </c:pt>
                <c:pt idx="25">
                  <c:v>317.98599999999999</c:v>
                </c:pt>
                <c:pt idx="26">
                  <c:v>316.05099999999999</c:v>
                </c:pt>
                <c:pt idx="27">
                  <c:v>315.09199999999998</c:v>
                </c:pt>
                <c:pt idx="28">
                  <c:v>332.11700000000002</c:v>
                </c:pt>
                <c:pt idx="29">
                  <c:v>345.24700000000001</c:v>
                </c:pt>
                <c:pt idx="30">
                  <c:v>351.37099999999998</c:v>
                </c:pt>
                <c:pt idx="31">
                  <c:v>353.23500000000001</c:v>
                </c:pt>
                <c:pt idx="32">
                  <c:v>354.00299999999999</c:v>
                </c:pt>
                <c:pt idx="33">
                  <c:v>354.7</c:v>
                </c:pt>
                <c:pt idx="34">
                  <c:v>364.14800000000002</c:v>
                </c:pt>
                <c:pt idx="35">
                  <c:v>368.791</c:v>
                </c:pt>
                <c:pt idx="36">
                  <c:v>381.38200000000001</c:v>
                </c:pt>
                <c:pt idx="37">
                  <c:v>387.43299999999999</c:v>
                </c:pt>
                <c:pt idx="38">
                  <c:v>394.91500000000002</c:v>
                </c:pt>
                <c:pt idx="39">
                  <c:v>409.17599999999999</c:v>
                </c:pt>
                <c:pt idx="40">
                  <c:v>399.26</c:v>
                </c:pt>
                <c:pt idx="41">
                  <c:v>399.47199999999998</c:v>
                </c:pt>
                <c:pt idx="42">
                  <c:v>378.19900000000001</c:v>
                </c:pt>
                <c:pt idx="43">
                  <c:v>392.31200000000001</c:v>
                </c:pt>
                <c:pt idx="44">
                  <c:v>400.92</c:v>
                </c:pt>
                <c:pt idx="45">
                  <c:v>417.31200000000001</c:v>
                </c:pt>
                <c:pt idx="46">
                  <c:v>419.90100000000001</c:v>
                </c:pt>
                <c:pt idx="47">
                  <c:v>432.95299999999997</c:v>
                </c:pt>
                <c:pt idx="48">
                  <c:v>448.70100000000002</c:v>
                </c:pt>
                <c:pt idx="49">
                  <c:v>441.00900000000001</c:v>
                </c:pt>
                <c:pt idx="50">
                  <c:v>449.30099999999999</c:v>
                </c:pt>
                <c:pt idx="51">
                  <c:v>465.01499999999999</c:v>
                </c:pt>
                <c:pt idx="52">
                  <c:v>465.553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479360"/>
        <c:axId val="144481280"/>
      </c:scatterChart>
      <c:valAx>
        <c:axId val="144479360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481280"/>
        <c:crosses val="autoZero"/>
        <c:crossBetween val="midCat"/>
      </c:valAx>
      <c:valAx>
        <c:axId val="14448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3.3172770206334322E-2"/>
              <c:y val="0.379809825512623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47936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Corn, Wheat, and Rice Area, 1960-2012</a:t>
            </a:r>
          </a:p>
        </c:rich>
      </c:tx>
      <c:layout>
        <c:manualLayout>
          <c:xMode val="edge"/>
          <c:yMode val="edge"/>
          <c:x val="0.2283652960998146"/>
          <c:y val="5.5403016595846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'CornWheatRice Area'!$B$3</c:f>
              <c:strCache>
                <c:ptCount val="1"/>
                <c:pt idx="0">
                  <c:v>Corn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'CornWheatRice Area'!$A$6:$A$58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'CornWheatRice Area'!$B$6:$B$58</c:f>
              <c:numCache>
                <c:formatCode>#,##0</c:formatCode>
                <c:ptCount val="53"/>
                <c:pt idx="0">
                  <c:v>102.179</c:v>
                </c:pt>
                <c:pt idx="1">
                  <c:v>102.839</c:v>
                </c:pt>
                <c:pt idx="2">
                  <c:v>101.992</c:v>
                </c:pt>
                <c:pt idx="3">
                  <c:v>107.361</c:v>
                </c:pt>
                <c:pt idx="4">
                  <c:v>105.985</c:v>
                </c:pt>
                <c:pt idx="5">
                  <c:v>104.471</c:v>
                </c:pt>
                <c:pt idx="6">
                  <c:v>109.66200000000001</c:v>
                </c:pt>
                <c:pt idx="7">
                  <c:v>110.345</c:v>
                </c:pt>
                <c:pt idx="8">
                  <c:v>108.776</c:v>
                </c:pt>
                <c:pt idx="9">
                  <c:v>109.941</c:v>
                </c:pt>
                <c:pt idx="10">
                  <c:v>112.523</c:v>
                </c:pt>
                <c:pt idx="11">
                  <c:v>116.226</c:v>
                </c:pt>
                <c:pt idx="12">
                  <c:v>111.871</c:v>
                </c:pt>
                <c:pt idx="13">
                  <c:v>118.151</c:v>
                </c:pt>
                <c:pt idx="14">
                  <c:v>118.735</c:v>
                </c:pt>
                <c:pt idx="15">
                  <c:v>121.96899999999999</c:v>
                </c:pt>
                <c:pt idx="16">
                  <c:v>124.27</c:v>
                </c:pt>
                <c:pt idx="17">
                  <c:v>125.77200000000001</c:v>
                </c:pt>
                <c:pt idx="18">
                  <c:v>126.04600000000001</c:v>
                </c:pt>
                <c:pt idx="19">
                  <c:v>127.255</c:v>
                </c:pt>
                <c:pt idx="20">
                  <c:v>131.18899999999999</c:v>
                </c:pt>
                <c:pt idx="21">
                  <c:v>133.04</c:v>
                </c:pt>
                <c:pt idx="22">
                  <c:v>125.245</c:v>
                </c:pt>
                <c:pt idx="23">
                  <c:v>119.699</c:v>
                </c:pt>
                <c:pt idx="24">
                  <c:v>128.96899999999999</c:v>
                </c:pt>
                <c:pt idx="25">
                  <c:v>130.999</c:v>
                </c:pt>
                <c:pt idx="26">
                  <c:v>131.85900000000001</c:v>
                </c:pt>
                <c:pt idx="27">
                  <c:v>126.86</c:v>
                </c:pt>
                <c:pt idx="28">
                  <c:v>126.108</c:v>
                </c:pt>
                <c:pt idx="29">
                  <c:v>127.31</c:v>
                </c:pt>
                <c:pt idx="30">
                  <c:v>129.102</c:v>
                </c:pt>
                <c:pt idx="31">
                  <c:v>132.49799999999999</c:v>
                </c:pt>
                <c:pt idx="32">
                  <c:v>133.08000000000001</c:v>
                </c:pt>
                <c:pt idx="33">
                  <c:v>130.703</c:v>
                </c:pt>
                <c:pt idx="34">
                  <c:v>135.16900000000001</c:v>
                </c:pt>
                <c:pt idx="35">
                  <c:v>134.96600000000001</c:v>
                </c:pt>
                <c:pt idx="36">
                  <c:v>141.52500000000001</c:v>
                </c:pt>
                <c:pt idx="37">
                  <c:v>136.249</c:v>
                </c:pt>
                <c:pt idx="38">
                  <c:v>138.94</c:v>
                </c:pt>
                <c:pt idx="39">
                  <c:v>138.904</c:v>
                </c:pt>
                <c:pt idx="40">
                  <c:v>137.20500000000001</c:v>
                </c:pt>
                <c:pt idx="41">
                  <c:v>137.483</c:v>
                </c:pt>
                <c:pt idx="42">
                  <c:v>137.31100000000001</c:v>
                </c:pt>
                <c:pt idx="43">
                  <c:v>141.98500000000001</c:v>
                </c:pt>
                <c:pt idx="44">
                  <c:v>145.42400000000001</c:v>
                </c:pt>
                <c:pt idx="45">
                  <c:v>145.72800000000001</c:v>
                </c:pt>
                <c:pt idx="46">
                  <c:v>149.209</c:v>
                </c:pt>
                <c:pt idx="47">
                  <c:v>160.45699999999999</c:v>
                </c:pt>
                <c:pt idx="48">
                  <c:v>159.06100000000001</c:v>
                </c:pt>
                <c:pt idx="49">
                  <c:v>158.541</c:v>
                </c:pt>
                <c:pt idx="50">
                  <c:v>163.809</c:v>
                </c:pt>
                <c:pt idx="51">
                  <c:v>169.72</c:v>
                </c:pt>
                <c:pt idx="52">
                  <c:v>174.215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'CornWheatRice Area'!$C$3</c:f>
              <c:strCache>
                <c:ptCount val="1"/>
                <c:pt idx="0">
                  <c:v>Wheat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'CornWheatRice Area'!$A$6:$A$58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'CornWheatRice Area'!$C$6:$C$58</c:f>
              <c:numCache>
                <c:formatCode>#,##0</c:formatCode>
                <c:ptCount val="53"/>
                <c:pt idx="0">
                  <c:v>202.2</c:v>
                </c:pt>
                <c:pt idx="1">
                  <c:v>203.458</c:v>
                </c:pt>
                <c:pt idx="2">
                  <c:v>206.87799999999999</c:v>
                </c:pt>
                <c:pt idx="3">
                  <c:v>206.30699999999999</c:v>
                </c:pt>
                <c:pt idx="4">
                  <c:v>215.94</c:v>
                </c:pt>
                <c:pt idx="5">
                  <c:v>215.24799999999999</c:v>
                </c:pt>
                <c:pt idx="6">
                  <c:v>213.84</c:v>
                </c:pt>
                <c:pt idx="7">
                  <c:v>219.20099999999999</c:v>
                </c:pt>
                <c:pt idx="8">
                  <c:v>223.89400000000001</c:v>
                </c:pt>
                <c:pt idx="9">
                  <c:v>217.82400000000001</c:v>
                </c:pt>
                <c:pt idx="10">
                  <c:v>206.97900000000001</c:v>
                </c:pt>
                <c:pt idx="11">
                  <c:v>212.73599999999999</c:v>
                </c:pt>
                <c:pt idx="12">
                  <c:v>210.9</c:v>
                </c:pt>
                <c:pt idx="13">
                  <c:v>217.03</c:v>
                </c:pt>
                <c:pt idx="14">
                  <c:v>220.02600000000001</c:v>
                </c:pt>
                <c:pt idx="15">
                  <c:v>225.33799999999999</c:v>
                </c:pt>
                <c:pt idx="16">
                  <c:v>233.072</c:v>
                </c:pt>
                <c:pt idx="17">
                  <c:v>227.15600000000001</c:v>
                </c:pt>
                <c:pt idx="18">
                  <c:v>228.90199999999999</c:v>
                </c:pt>
                <c:pt idx="19">
                  <c:v>227.83</c:v>
                </c:pt>
                <c:pt idx="20">
                  <c:v>236.90100000000001</c:v>
                </c:pt>
                <c:pt idx="21">
                  <c:v>238.911</c:v>
                </c:pt>
                <c:pt idx="22">
                  <c:v>238.35300000000001</c:v>
                </c:pt>
                <c:pt idx="23">
                  <c:v>229.923</c:v>
                </c:pt>
                <c:pt idx="24">
                  <c:v>231.66900000000001</c:v>
                </c:pt>
                <c:pt idx="25">
                  <c:v>229.82599999999999</c:v>
                </c:pt>
                <c:pt idx="26">
                  <c:v>227.89500000000001</c:v>
                </c:pt>
                <c:pt idx="27">
                  <c:v>220.08699999999999</c:v>
                </c:pt>
                <c:pt idx="28">
                  <c:v>217.87799999999999</c:v>
                </c:pt>
                <c:pt idx="29">
                  <c:v>226.333</c:v>
                </c:pt>
                <c:pt idx="30">
                  <c:v>231.01499999999999</c:v>
                </c:pt>
                <c:pt idx="31">
                  <c:v>222.77</c:v>
                </c:pt>
                <c:pt idx="32">
                  <c:v>222.06100000000001</c:v>
                </c:pt>
                <c:pt idx="33">
                  <c:v>221.04400000000001</c:v>
                </c:pt>
                <c:pt idx="34">
                  <c:v>213.32599999999999</c:v>
                </c:pt>
                <c:pt idx="35">
                  <c:v>216.715</c:v>
                </c:pt>
                <c:pt idx="36">
                  <c:v>227.13200000000001</c:v>
                </c:pt>
                <c:pt idx="37">
                  <c:v>226.43700000000001</c:v>
                </c:pt>
                <c:pt idx="38">
                  <c:v>219.239</c:v>
                </c:pt>
                <c:pt idx="39">
                  <c:v>212.79300000000001</c:v>
                </c:pt>
                <c:pt idx="40">
                  <c:v>215.63200000000001</c:v>
                </c:pt>
                <c:pt idx="41">
                  <c:v>214.55199999999999</c:v>
                </c:pt>
                <c:pt idx="42">
                  <c:v>213.66300000000001</c:v>
                </c:pt>
                <c:pt idx="43">
                  <c:v>207.797</c:v>
                </c:pt>
                <c:pt idx="44">
                  <c:v>216.10400000000001</c:v>
                </c:pt>
                <c:pt idx="45">
                  <c:v>218.72200000000001</c:v>
                </c:pt>
                <c:pt idx="46">
                  <c:v>212.23099999999999</c:v>
                </c:pt>
                <c:pt idx="47">
                  <c:v>217.11600000000001</c:v>
                </c:pt>
                <c:pt idx="48">
                  <c:v>224.67</c:v>
                </c:pt>
                <c:pt idx="49">
                  <c:v>225.779</c:v>
                </c:pt>
                <c:pt idx="50">
                  <c:v>218.28100000000001</c:v>
                </c:pt>
                <c:pt idx="51">
                  <c:v>221.899</c:v>
                </c:pt>
                <c:pt idx="52">
                  <c:v>217.529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'CornWheatRice Area'!$D$3</c:f>
              <c:strCache>
                <c:ptCount val="1"/>
                <c:pt idx="0">
                  <c:v>Rice</c:v>
                </c:pt>
              </c:strCache>
            </c:strRef>
          </c:tx>
          <c:spPr>
            <a:ln w="25400" cmpd="sng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'CornWheatRice Area'!$A$6:$A$58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'CornWheatRice Area'!$D$6:$D$58</c:f>
              <c:numCache>
                <c:formatCode>#,##0</c:formatCode>
                <c:ptCount val="53"/>
                <c:pt idx="0">
                  <c:v>120.13800000000001</c:v>
                </c:pt>
                <c:pt idx="1">
                  <c:v>115.81699999999999</c:v>
                </c:pt>
                <c:pt idx="2">
                  <c:v>119.71899999999999</c:v>
                </c:pt>
                <c:pt idx="3">
                  <c:v>121.151</c:v>
                </c:pt>
                <c:pt idx="4">
                  <c:v>125.40300000000001</c:v>
                </c:pt>
                <c:pt idx="5">
                  <c:v>123.967</c:v>
                </c:pt>
                <c:pt idx="6">
                  <c:v>125.679</c:v>
                </c:pt>
                <c:pt idx="7">
                  <c:v>126.99</c:v>
                </c:pt>
                <c:pt idx="8">
                  <c:v>128.59299999999999</c:v>
                </c:pt>
                <c:pt idx="9">
                  <c:v>131.42599999999999</c:v>
                </c:pt>
                <c:pt idx="10">
                  <c:v>132.655</c:v>
                </c:pt>
                <c:pt idx="11">
                  <c:v>134.83099999999999</c:v>
                </c:pt>
                <c:pt idx="12">
                  <c:v>132.518</c:v>
                </c:pt>
                <c:pt idx="13">
                  <c:v>136.28800000000001</c:v>
                </c:pt>
                <c:pt idx="14">
                  <c:v>137.79599999999999</c:v>
                </c:pt>
                <c:pt idx="15">
                  <c:v>142.73699999999999</c:v>
                </c:pt>
                <c:pt idx="16">
                  <c:v>141.029</c:v>
                </c:pt>
                <c:pt idx="17">
                  <c:v>142.90899999999999</c:v>
                </c:pt>
                <c:pt idx="18">
                  <c:v>143.21799999999999</c:v>
                </c:pt>
                <c:pt idx="19">
                  <c:v>141.32499999999999</c:v>
                </c:pt>
                <c:pt idx="20">
                  <c:v>144.41200000000001</c:v>
                </c:pt>
                <c:pt idx="21">
                  <c:v>144.375</c:v>
                </c:pt>
                <c:pt idx="22">
                  <c:v>140.52600000000001</c:v>
                </c:pt>
                <c:pt idx="23">
                  <c:v>144.613</c:v>
                </c:pt>
                <c:pt idx="24">
                  <c:v>144.06700000000001</c:v>
                </c:pt>
                <c:pt idx="25">
                  <c:v>144.72800000000001</c:v>
                </c:pt>
                <c:pt idx="26">
                  <c:v>144.809</c:v>
                </c:pt>
                <c:pt idx="27">
                  <c:v>141.43199999999999</c:v>
                </c:pt>
                <c:pt idx="28">
                  <c:v>146.58199999999999</c:v>
                </c:pt>
                <c:pt idx="29">
                  <c:v>147.81100000000001</c:v>
                </c:pt>
                <c:pt idx="30">
                  <c:v>146.96600000000001</c:v>
                </c:pt>
                <c:pt idx="31">
                  <c:v>147.48599999999999</c:v>
                </c:pt>
                <c:pt idx="32">
                  <c:v>146.47999999999999</c:v>
                </c:pt>
                <c:pt idx="33">
                  <c:v>145.33199999999999</c:v>
                </c:pt>
                <c:pt idx="34">
                  <c:v>147.34200000000001</c:v>
                </c:pt>
                <c:pt idx="35">
                  <c:v>148.352</c:v>
                </c:pt>
                <c:pt idx="36">
                  <c:v>150.083</c:v>
                </c:pt>
                <c:pt idx="37">
                  <c:v>151.708</c:v>
                </c:pt>
                <c:pt idx="38">
                  <c:v>153.114</c:v>
                </c:pt>
                <c:pt idx="39">
                  <c:v>155.86000000000001</c:v>
                </c:pt>
                <c:pt idx="40">
                  <c:v>152.44300000000001</c:v>
                </c:pt>
                <c:pt idx="41">
                  <c:v>151.352</c:v>
                </c:pt>
                <c:pt idx="42">
                  <c:v>146.89599999999999</c:v>
                </c:pt>
                <c:pt idx="43">
                  <c:v>149.31700000000001</c:v>
                </c:pt>
                <c:pt idx="44">
                  <c:v>151.839</c:v>
                </c:pt>
                <c:pt idx="45">
                  <c:v>153.85300000000001</c:v>
                </c:pt>
                <c:pt idx="46">
                  <c:v>154.50299999999999</c:v>
                </c:pt>
                <c:pt idx="47">
                  <c:v>155.054</c:v>
                </c:pt>
                <c:pt idx="48">
                  <c:v>158.20400000000001</c:v>
                </c:pt>
                <c:pt idx="49">
                  <c:v>156.13399999999999</c:v>
                </c:pt>
                <c:pt idx="50">
                  <c:v>157.601</c:v>
                </c:pt>
                <c:pt idx="51">
                  <c:v>158.99600000000001</c:v>
                </c:pt>
                <c:pt idx="52">
                  <c:v>158.429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036800"/>
        <c:axId val="147047168"/>
      </c:scatterChart>
      <c:valAx>
        <c:axId val="147036800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047168"/>
        <c:crosses val="autoZero"/>
        <c:crossBetween val="midCat"/>
      </c:valAx>
      <c:valAx>
        <c:axId val="14704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Hectares</a:t>
                </a:r>
              </a:p>
            </c:rich>
          </c:tx>
          <c:layout>
            <c:manualLayout>
              <c:xMode val="edge"/>
              <c:yMode val="edge"/>
              <c:x val="2.447050562399113E-2"/>
              <c:y val="0.402991618310767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03680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Average Corn, Wheat, and Rice Yields, 1960-2012</a:t>
            </a:r>
          </a:p>
        </c:rich>
      </c:tx>
      <c:layout>
        <c:manualLayout>
          <c:xMode val="edge"/>
          <c:yMode val="edge"/>
          <c:x val="0.14794997281131048"/>
          <c:y val="5.5403016595846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'CornWheatRice Yield'!$B$3</c:f>
              <c:strCache>
                <c:ptCount val="1"/>
                <c:pt idx="0">
                  <c:v>Corn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'CornWheatRice Yield'!$A$6:$A$58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'CornWheatRice Yield'!$B$6:$B$58</c:f>
              <c:numCache>
                <c:formatCode>#,##0.00</c:formatCode>
                <c:ptCount val="53"/>
                <c:pt idx="0">
                  <c:v>1.9531997768621732</c:v>
                </c:pt>
                <c:pt idx="1">
                  <c:v>2.0204980600744853</c:v>
                </c:pt>
                <c:pt idx="2">
                  <c:v>2.0321887991214997</c:v>
                </c:pt>
                <c:pt idx="3">
                  <c:v>2.0217211091550933</c:v>
                </c:pt>
                <c:pt idx="4">
                  <c:v>2.0322592819738645</c:v>
                </c:pt>
                <c:pt idx="5">
                  <c:v>2.1583501641603893</c:v>
                </c:pt>
                <c:pt idx="6">
                  <c:v>2.2804617825682554</c:v>
                </c:pt>
                <c:pt idx="7">
                  <c:v>2.375857537722597</c:v>
                </c:pt>
                <c:pt idx="8">
                  <c:v>2.3212473339707289</c:v>
                </c:pt>
                <c:pt idx="9">
                  <c:v>2.4562083299224131</c:v>
                </c:pt>
                <c:pt idx="10">
                  <c:v>2.3824284812882697</c:v>
                </c:pt>
                <c:pt idx="11">
                  <c:v>2.6543114277356183</c:v>
                </c:pt>
                <c:pt idx="12">
                  <c:v>2.6945946670718954</c:v>
                </c:pt>
                <c:pt idx="13">
                  <c:v>2.7974625690853232</c:v>
                </c:pt>
                <c:pt idx="14">
                  <c:v>2.5247904998526129</c:v>
                </c:pt>
                <c:pt idx="15">
                  <c:v>2.7811575072354451</c:v>
                </c:pt>
                <c:pt idx="16">
                  <c:v>2.865856602558944</c:v>
                </c:pt>
                <c:pt idx="17">
                  <c:v>2.9055831186591607</c:v>
                </c:pt>
                <c:pt idx="18">
                  <c:v>3.1109277565333291</c:v>
                </c:pt>
                <c:pt idx="19">
                  <c:v>3.3441986562414048</c:v>
                </c:pt>
                <c:pt idx="20">
                  <c:v>3.1156118272111231</c:v>
                </c:pt>
                <c:pt idx="21">
                  <c:v>3.3204524954900783</c:v>
                </c:pt>
                <c:pt idx="22">
                  <c:v>3.5120683460417581</c:v>
                </c:pt>
                <c:pt idx="23">
                  <c:v>2.9095648251029664</c:v>
                </c:pt>
                <c:pt idx="24">
                  <c:v>3.5540788871744375</c:v>
                </c:pt>
                <c:pt idx="25">
                  <c:v>3.656669134878892</c:v>
                </c:pt>
                <c:pt idx="26">
                  <c:v>3.6057000280602765</c:v>
                </c:pt>
                <c:pt idx="27">
                  <c:v>3.5550764622418414</c:v>
                </c:pt>
                <c:pt idx="28">
                  <c:v>3.1751593871919308</c:v>
                </c:pt>
                <c:pt idx="29">
                  <c:v>3.6265022386301156</c:v>
                </c:pt>
                <c:pt idx="30">
                  <c:v>3.7331954578550293</c:v>
                </c:pt>
                <c:pt idx="31">
                  <c:v>3.7204335159775996</c:v>
                </c:pt>
                <c:pt idx="32">
                  <c:v>4.0246844003606848</c:v>
                </c:pt>
                <c:pt idx="33">
                  <c:v>3.6401077251478542</c:v>
                </c:pt>
                <c:pt idx="34">
                  <c:v>4.1380198122350533</c:v>
                </c:pt>
                <c:pt idx="35">
                  <c:v>3.8259339389179492</c:v>
                </c:pt>
                <c:pt idx="36">
                  <c:v>4.1900653594771242</c:v>
                </c:pt>
                <c:pt idx="37">
                  <c:v>4.216067640863419</c:v>
                </c:pt>
                <c:pt idx="38">
                  <c:v>4.3614006045775149</c:v>
                </c:pt>
                <c:pt idx="39">
                  <c:v>4.3779084835569897</c:v>
                </c:pt>
                <c:pt idx="40">
                  <c:v>4.3110090740133371</c:v>
                </c:pt>
                <c:pt idx="41">
                  <c:v>4.3717696006051652</c:v>
                </c:pt>
                <c:pt idx="42">
                  <c:v>4.3940616556575947</c:v>
                </c:pt>
                <c:pt idx="43">
                  <c:v>4.4186850723667987</c:v>
                </c:pt>
                <c:pt idx="44">
                  <c:v>4.9222274177577283</c:v>
                </c:pt>
                <c:pt idx="45">
                  <c:v>4.8016784694773822</c:v>
                </c:pt>
                <c:pt idx="46">
                  <c:v>4.7885047148630449</c:v>
                </c:pt>
                <c:pt idx="47">
                  <c:v>4.9566488218027258</c:v>
                </c:pt>
                <c:pt idx="48">
                  <c:v>5.032000301771018</c:v>
                </c:pt>
                <c:pt idx="49">
                  <c:v>5.1878567689115123</c:v>
                </c:pt>
                <c:pt idx="50">
                  <c:v>5.0810944453601445</c:v>
                </c:pt>
                <c:pt idx="51">
                  <c:v>5.2058567051614428</c:v>
                </c:pt>
                <c:pt idx="52">
                  <c:v>4.8922538242975628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'CornWheatRice Yield'!$C$3</c:f>
              <c:strCache>
                <c:ptCount val="1"/>
                <c:pt idx="0">
                  <c:v>Wheat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'CornWheatRice Yield'!$A$6:$A$58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'CornWheatRice Yield'!$C$6:$C$58</c:f>
              <c:numCache>
                <c:formatCode>#,##0.00</c:formatCode>
                <c:ptCount val="53"/>
                <c:pt idx="0">
                  <c:v>1.1545548961424332</c:v>
                </c:pt>
                <c:pt idx="1">
                  <c:v>1.081545085472186</c:v>
                </c:pt>
                <c:pt idx="2">
                  <c:v>1.1928769613008634</c:v>
                </c:pt>
                <c:pt idx="3">
                  <c:v>1.1167192581928873</c:v>
                </c:pt>
                <c:pt idx="4">
                  <c:v>1.2267805872001483</c:v>
                </c:pt>
                <c:pt idx="5">
                  <c:v>1.2047127034862113</c:v>
                </c:pt>
                <c:pt idx="6">
                  <c:v>1.4059624017957351</c:v>
                </c:pt>
                <c:pt idx="7">
                  <c:v>1.3318734859786223</c:v>
                </c:pt>
                <c:pt idx="8">
                  <c:v>1.4461039599095999</c:v>
                </c:pt>
                <c:pt idx="9">
                  <c:v>1.3957185617746437</c:v>
                </c:pt>
                <c:pt idx="10">
                  <c:v>1.4809763309321236</c:v>
                </c:pt>
                <c:pt idx="11">
                  <c:v>1.6175870562575212</c:v>
                </c:pt>
                <c:pt idx="12">
                  <c:v>1.6002181128496917</c:v>
                </c:pt>
                <c:pt idx="13">
                  <c:v>1.6867207298530158</c:v>
                </c:pt>
                <c:pt idx="14">
                  <c:v>1.6144728350285875</c:v>
                </c:pt>
                <c:pt idx="15">
                  <c:v>1.5649690686879265</c:v>
                </c:pt>
                <c:pt idx="16">
                  <c:v>1.7777682432896273</c:v>
                </c:pt>
                <c:pt idx="17">
                  <c:v>1.6633679057563964</c:v>
                </c:pt>
                <c:pt idx="18">
                  <c:v>1.9175979240024117</c:v>
                </c:pt>
                <c:pt idx="19">
                  <c:v>1.8326910415660798</c:v>
                </c:pt>
                <c:pt idx="20">
                  <c:v>1.8398698190383325</c:v>
                </c:pt>
                <c:pt idx="21">
                  <c:v>1.8625973688946931</c:v>
                </c:pt>
                <c:pt idx="22">
                  <c:v>1.9833566181252176</c:v>
                </c:pt>
                <c:pt idx="23">
                  <c:v>2.106387790695146</c:v>
                </c:pt>
                <c:pt idx="24">
                  <c:v>2.1967246373058114</c:v>
                </c:pt>
                <c:pt idx="25">
                  <c:v>2.1529809508062621</c:v>
                </c:pt>
                <c:pt idx="26">
                  <c:v>2.2996643190943198</c:v>
                </c:pt>
                <c:pt idx="27">
                  <c:v>2.2659675491964539</c:v>
                </c:pt>
                <c:pt idx="28">
                  <c:v>2.2731804037121695</c:v>
                </c:pt>
                <c:pt idx="29">
                  <c:v>2.3555204057737931</c:v>
                </c:pt>
                <c:pt idx="30">
                  <c:v>2.5487565742484257</c:v>
                </c:pt>
                <c:pt idx="31">
                  <c:v>2.439780939982942</c:v>
                </c:pt>
                <c:pt idx="32">
                  <c:v>2.5336911929604926</c:v>
                </c:pt>
                <c:pt idx="33">
                  <c:v>2.5265105589837318</c:v>
                </c:pt>
                <c:pt idx="34">
                  <c:v>2.4517920928531916</c:v>
                </c:pt>
                <c:pt idx="35">
                  <c:v>2.4802897815102782</c:v>
                </c:pt>
                <c:pt idx="36">
                  <c:v>2.56005318493211</c:v>
                </c:pt>
                <c:pt idx="37">
                  <c:v>2.6949305987978995</c:v>
                </c:pt>
                <c:pt idx="38">
                  <c:v>2.6931157321461967</c:v>
                </c:pt>
                <c:pt idx="39">
                  <c:v>2.7577927845370853</c:v>
                </c:pt>
                <c:pt idx="40">
                  <c:v>2.7041069971061806</c:v>
                </c:pt>
                <c:pt idx="41">
                  <c:v>2.7201517580819572</c:v>
                </c:pt>
                <c:pt idx="42">
                  <c:v>2.664757117516837</c:v>
                </c:pt>
                <c:pt idx="43">
                  <c:v>2.6721800603473582</c:v>
                </c:pt>
                <c:pt idx="44">
                  <c:v>2.8998676563136265</c:v>
                </c:pt>
                <c:pt idx="45">
                  <c:v>2.8291895648357275</c:v>
                </c:pt>
                <c:pt idx="46">
                  <c:v>2.8087885370186259</c:v>
                </c:pt>
                <c:pt idx="47">
                  <c:v>2.8182538366587444</c:v>
                </c:pt>
                <c:pt idx="48">
                  <c:v>3.0391596563849204</c:v>
                </c:pt>
                <c:pt idx="49">
                  <c:v>3.0408629677693675</c:v>
                </c:pt>
                <c:pt idx="50">
                  <c:v>2.9880887479899765</c:v>
                </c:pt>
                <c:pt idx="51">
                  <c:v>3.1385540268320273</c:v>
                </c:pt>
                <c:pt idx="52">
                  <c:v>3.0079207829760626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'CornWheatRice Yield'!$D$3</c:f>
              <c:strCache>
                <c:ptCount val="1"/>
                <c:pt idx="0">
                  <c:v>Rice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'CornWheatRice Yield'!$A$6:$A$58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'CornWheatRice Yield'!$D$6:$D$58</c:f>
              <c:numCache>
                <c:formatCode>0.00</c:formatCode>
                <c:ptCount val="53"/>
                <c:pt idx="0">
                  <c:v>1.2553979590138007</c:v>
                </c:pt>
                <c:pt idx="1">
                  <c:v>1.2718340140048527</c:v>
                </c:pt>
                <c:pt idx="2">
                  <c:v>1.2955754725649229</c:v>
                </c:pt>
                <c:pt idx="3">
                  <c:v>1.3950607093626963</c:v>
                </c:pt>
                <c:pt idx="4">
                  <c:v>1.4412573861869333</c:v>
                </c:pt>
                <c:pt idx="5">
                  <c:v>1.3947340824574284</c:v>
                </c:pt>
                <c:pt idx="6">
                  <c:v>1.4242315740895457</c:v>
                </c:pt>
                <c:pt idx="7">
                  <c:v>1.4871485943775102</c:v>
                </c:pt>
                <c:pt idx="8">
                  <c:v>1.5152846577963031</c:v>
                </c:pt>
                <c:pt idx="9">
                  <c:v>1.5300397181683989</c:v>
                </c:pt>
                <c:pt idx="10">
                  <c:v>1.6057593004409936</c:v>
                </c:pt>
                <c:pt idx="11">
                  <c:v>1.6003144677410981</c:v>
                </c:pt>
                <c:pt idx="12">
                  <c:v>1.5766688298948068</c:v>
                </c:pt>
                <c:pt idx="13">
                  <c:v>1.6696627729513969</c:v>
                </c:pt>
                <c:pt idx="14">
                  <c:v>1.6376527620540511</c:v>
                </c:pt>
                <c:pt idx="15">
                  <c:v>1.7016751087664725</c:v>
                </c:pt>
                <c:pt idx="16">
                  <c:v>1.6690680640152027</c:v>
                </c:pt>
                <c:pt idx="17">
                  <c:v>1.750211673162642</c:v>
                </c:pt>
                <c:pt idx="18">
                  <c:v>1.8298607716907096</c:v>
                </c:pt>
                <c:pt idx="19">
                  <c:v>1.8126304617017515</c:v>
                </c:pt>
                <c:pt idx="20">
                  <c:v>1.8690136553748997</c:v>
                </c:pt>
                <c:pt idx="21">
                  <c:v>1.9248623376623375</c:v>
                </c:pt>
                <c:pt idx="22">
                  <c:v>2.0279094260136912</c:v>
                </c:pt>
                <c:pt idx="23">
                  <c:v>2.1225062753694344</c:v>
                </c:pt>
                <c:pt idx="24">
                  <c:v>2.1986853339071404</c:v>
                </c:pt>
                <c:pt idx="25">
                  <c:v>2.1971284063899175</c:v>
                </c:pt>
                <c:pt idx="26">
                  <c:v>2.1825369970098545</c:v>
                </c:pt>
                <c:pt idx="27">
                  <c:v>2.2278692233723629</c:v>
                </c:pt>
                <c:pt idx="28">
                  <c:v>2.2657420419969712</c:v>
                </c:pt>
                <c:pt idx="29">
                  <c:v>2.3357327939057311</c:v>
                </c:pt>
                <c:pt idx="30">
                  <c:v>2.3908318930909189</c:v>
                </c:pt>
                <c:pt idx="31">
                  <c:v>2.3950408852365652</c:v>
                </c:pt>
                <c:pt idx="32">
                  <c:v>2.4167326597487713</c:v>
                </c:pt>
                <c:pt idx="33">
                  <c:v>2.4406187212726724</c:v>
                </c:pt>
                <c:pt idx="34">
                  <c:v>2.4714473809232942</c:v>
                </c:pt>
                <c:pt idx="35">
                  <c:v>2.4859186259706645</c:v>
                </c:pt>
                <c:pt idx="36">
                  <c:v>2.5411405688852171</c:v>
                </c:pt>
                <c:pt idx="37">
                  <c:v>2.5538073140506761</c:v>
                </c:pt>
                <c:pt idx="38">
                  <c:v>2.5792220175816714</c:v>
                </c:pt>
                <c:pt idx="39">
                  <c:v>2.6252790966251762</c:v>
                </c:pt>
                <c:pt idx="40">
                  <c:v>2.61907729446416</c:v>
                </c:pt>
                <c:pt idx="41">
                  <c:v>2.6393572598974573</c:v>
                </c:pt>
                <c:pt idx="42">
                  <c:v>2.5746038013288315</c:v>
                </c:pt>
                <c:pt idx="43">
                  <c:v>2.6273766550359303</c:v>
                </c:pt>
                <c:pt idx="44">
                  <c:v>2.6404283484480273</c:v>
                </c:pt>
                <c:pt idx="45">
                  <c:v>2.7124072978752443</c:v>
                </c:pt>
                <c:pt idx="46">
                  <c:v>2.7177530533387704</c:v>
                </c:pt>
                <c:pt idx="47">
                  <c:v>2.7922723696260654</c:v>
                </c:pt>
                <c:pt idx="48">
                  <c:v>2.8362177947460241</c:v>
                </c:pt>
                <c:pt idx="49">
                  <c:v>2.8245545492973987</c:v>
                </c:pt>
                <c:pt idx="50">
                  <c:v>2.8508765807323555</c:v>
                </c:pt>
                <c:pt idx="51">
                  <c:v>2.924696218772799</c:v>
                </c:pt>
                <c:pt idx="52">
                  <c:v>2.9385592284240891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27008"/>
        <c:axId val="147228928"/>
      </c:scatterChart>
      <c:valAx>
        <c:axId val="147227008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228928"/>
        <c:crosses val="autoZero"/>
        <c:crossBetween val="midCat"/>
      </c:valAx>
      <c:valAx>
        <c:axId val="147228928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2.6644915715062535E-2"/>
              <c:y val="0.353965183752417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2270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Feedgrain Use, 1960-2012</a:t>
            </a:r>
          </a:p>
        </c:rich>
      </c:tx>
      <c:layout>
        <c:manualLayout>
          <c:xMode val="edge"/>
          <c:yMode val="edge"/>
          <c:x val="0.30615063818490879"/>
          <c:y val="5.283357955497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Feed!$A$6:$A$58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Feed!$B$6:$B$58</c:f>
              <c:numCache>
                <c:formatCode>#,##0</c:formatCode>
                <c:ptCount val="53"/>
                <c:pt idx="0">
                  <c:v>294.24</c:v>
                </c:pt>
                <c:pt idx="1">
                  <c:v>294.29199999999997</c:v>
                </c:pt>
                <c:pt idx="2">
                  <c:v>295.38600000000002</c:v>
                </c:pt>
                <c:pt idx="3">
                  <c:v>295.46199999999999</c:v>
                </c:pt>
                <c:pt idx="4">
                  <c:v>315.15300000000002</c:v>
                </c:pt>
                <c:pt idx="5">
                  <c:v>348.54399999999998</c:v>
                </c:pt>
                <c:pt idx="6">
                  <c:v>361.43900000000002</c:v>
                </c:pt>
                <c:pt idx="7">
                  <c:v>376.40100000000001</c:v>
                </c:pt>
                <c:pt idx="8">
                  <c:v>397.19299999999998</c:v>
                </c:pt>
                <c:pt idx="9">
                  <c:v>422.452</c:v>
                </c:pt>
                <c:pt idx="10">
                  <c:v>433.029</c:v>
                </c:pt>
                <c:pt idx="11">
                  <c:v>468.32400000000001</c:v>
                </c:pt>
                <c:pt idx="12">
                  <c:v>483.13799999999998</c:v>
                </c:pt>
                <c:pt idx="13">
                  <c:v>495.726</c:v>
                </c:pt>
                <c:pt idx="14">
                  <c:v>451.62299999999999</c:v>
                </c:pt>
                <c:pt idx="15">
                  <c:v>457.98700000000002</c:v>
                </c:pt>
                <c:pt idx="16">
                  <c:v>490.48</c:v>
                </c:pt>
                <c:pt idx="17">
                  <c:v>512.48800000000006</c:v>
                </c:pt>
                <c:pt idx="18">
                  <c:v>557.79700000000003</c:v>
                </c:pt>
                <c:pt idx="19">
                  <c:v>574.83399999999995</c:v>
                </c:pt>
                <c:pt idx="20">
                  <c:v>563.48099999999999</c:v>
                </c:pt>
                <c:pt idx="21">
                  <c:v>574.51599999999996</c:v>
                </c:pt>
                <c:pt idx="22">
                  <c:v>594.50599999999997</c:v>
                </c:pt>
                <c:pt idx="23">
                  <c:v>589.68499999999995</c:v>
                </c:pt>
                <c:pt idx="24">
                  <c:v>611.34900000000005</c:v>
                </c:pt>
                <c:pt idx="25">
                  <c:v>614.51700000000005</c:v>
                </c:pt>
                <c:pt idx="26">
                  <c:v>645.68700000000001</c:v>
                </c:pt>
                <c:pt idx="27">
                  <c:v>656.50900000000001</c:v>
                </c:pt>
                <c:pt idx="28">
                  <c:v>619.36099999999999</c:v>
                </c:pt>
                <c:pt idx="29">
                  <c:v>644.36199999999997</c:v>
                </c:pt>
                <c:pt idx="30">
                  <c:v>668.745</c:v>
                </c:pt>
                <c:pt idx="31">
                  <c:v>651.36900000000003</c:v>
                </c:pt>
                <c:pt idx="32">
                  <c:v>662.92200000000003</c:v>
                </c:pt>
                <c:pt idx="33">
                  <c:v>655.64499999999998</c:v>
                </c:pt>
                <c:pt idx="34">
                  <c:v>668.73199999999997</c:v>
                </c:pt>
                <c:pt idx="35">
                  <c:v>639.91999999999996</c:v>
                </c:pt>
                <c:pt idx="36">
                  <c:v>672.64599999999996</c:v>
                </c:pt>
                <c:pt idx="37">
                  <c:v>683.07500000000005</c:v>
                </c:pt>
                <c:pt idx="38">
                  <c:v>682.51900000000001</c:v>
                </c:pt>
                <c:pt idx="39">
                  <c:v>687.97199999999998</c:v>
                </c:pt>
                <c:pt idx="40">
                  <c:v>697.63</c:v>
                </c:pt>
                <c:pt idx="41">
                  <c:v>710.98199999999997</c:v>
                </c:pt>
                <c:pt idx="42">
                  <c:v>708.32899999999995</c:v>
                </c:pt>
                <c:pt idx="43">
                  <c:v>714.26300000000003</c:v>
                </c:pt>
                <c:pt idx="44">
                  <c:v>753.86500000000001</c:v>
                </c:pt>
                <c:pt idx="45">
                  <c:v>753.92600000000004</c:v>
                </c:pt>
                <c:pt idx="46">
                  <c:v>744.61099999999999</c:v>
                </c:pt>
                <c:pt idx="47">
                  <c:v>758.53700000000003</c:v>
                </c:pt>
                <c:pt idx="48">
                  <c:v>769.63599999999997</c:v>
                </c:pt>
                <c:pt idx="49">
                  <c:v>776.83500000000004</c:v>
                </c:pt>
                <c:pt idx="50">
                  <c:v>770.81700000000001</c:v>
                </c:pt>
                <c:pt idx="51">
                  <c:v>804.36199999999997</c:v>
                </c:pt>
                <c:pt idx="52">
                  <c:v>804.47299999999996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021632"/>
        <c:axId val="148023552"/>
      </c:scatterChart>
      <c:valAx>
        <c:axId val="148021632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023552"/>
        <c:crosses val="autoZero"/>
        <c:crossBetween val="midCat"/>
      </c:valAx>
      <c:valAx>
        <c:axId val="14802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02163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Feedgrain Use as Share of Total Grain Consumption, 1960-2012</a:t>
            </a:r>
          </a:p>
        </c:rich>
      </c:tx>
      <c:layout>
        <c:manualLayout>
          <c:xMode val="edge"/>
          <c:yMode val="edge"/>
          <c:x val="0.23654022855625917"/>
          <c:y val="2.96452885362250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Feed!$A$6:$A$58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Feed!$D$6:$D$58</c:f>
              <c:numCache>
                <c:formatCode>0</c:formatCode>
                <c:ptCount val="53"/>
                <c:pt idx="0">
                  <c:v>35.892819240424799</c:v>
                </c:pt>
                <c:pt idx="1">
                  <c:v>35.851755114770157</c:v>
                </c:pt>
                <c:pt idx="2">
                  <c:v>35.055285303496561</c:v>
                </c:pt>
                <c:pt idx="3">
                  <c:v>34.5615268450684</c:v>
                </c:pt>
                <c:pt idx="4">
                  <c:v>34.821342744158663</c:v>
                </c:pt>
                <c:pt idx="5">
                  <c:v>37.10919159021293</c:v>
                </c:pt>
                <c:pt idx="6">
                  <c:v>37.723338457893547</c:v>
                </c:pt>
                <c:pt idx="7">
                  <c:v>38.005714978089223</c:v>
                </c:pt>
                <c:pt idx="8">
                  <c:v>38.860331238308426</c:v>
                </c:pt>
                <c:pt idx="9">
                  <c:v>39.152286799685257</c:v>
                </c:pt>
                <c:pt idx="10">
                  <c:v>38.885366791067568</c:v>
                </c:pt>
                <c:pt idx="11">
                  <c:v>40.631398488308335</c:v>
                </c:pt>
                <c:pt idx="12">
                  <c:v>41.018287402577556</c:v>
                </c:pt>
                <c:pt idx="13">
                  <c:v>39.931145142945518</c:v>
                </c:pt>
                <c:pt idx="14">
                  <c:v>37.750230911651741</c:v>
                </c:pt>
                <c:pt idx="15">
                  <c:v>37.646686504348402</c:v>
                </c:pt>
                <c:pt idx="16">
                  <c:v>38.296759282755602</c:v>
                </c:pt>
                <c:pt idx="17">
                  <c:v>38.796339053877077</c:v>
                </c:pt>
                <c:pt idx="18">
                  <c:v>40.126451516367908</c:v>
                </c:pt>
                <c:pt idx="19">
                  <c:v>40.63818250328557</c:v>
                </c:pt>
                <c:pt idx="20">
                  <c:v>38.849398520708426</c:v>
                </c:pt>
                <c:pt idx="21">
                  <c:v>39.398552752130001</c:v>
                </c:pt>
                <c:pt idx="22">
                  <c:v>40.285062219294893</c:v>
                </c:pt>
                <c:pt idx="23">
                  <c:v>39.038207043474046</c:v>
                </c:pt>
                <c:pt idx="24">
                  <c:v>39.392922085202521</c:v>
                </c:pt>
                <c:pt idx="25">
                  <c:v>39.497822698568285</c:v>
                </c:pt>
                <c:pt idx="26">
                  <c:v>40.107747094350451</c:v>
                </c:pt>
                <c:pt idx="27">
                  <c:v>39.960447916089691</c:v>
                </c:pt>
                <c:pt idx="28">
                  <c:v>38.052000712675174</c:v>
                </c:pt>
                <c:pt idx="29">
                  <c:v>38.298868856678055</c:v>
                </c:pt>
                <c:pt idx="30">
                  <c:v>38.997697733655535</c:v>
                </c:pt>
                <c:pt idx="31">
                  <c:v>37.910934746321054</c:v>
                </c:pt>
                <c:pt idx="32">
                  <c:v>37.956063120973852</c:v>
                </c:pt>
                <c:pt idx="33">
                  <c:v>37.50481934740602</c:v>
                </c:pt>
                <c:pt idx="34">
                  <c:v>37.963737764703062</c:v>
                </c:pt>
                <c:pt idx="35">
                  <c:v>36.562762113500426</c:v>
                </c:pt>
                <c:pt idx="36">
                  <c:v>36.915104906695028</c:v>
                </c:pt>
                <c:pt idx="37">
                  <c:v>37.435967136693144</c:v>
                </c:pt>
                <c:pt idx="38">
                  <c:v>37.160170850358931</c:v>
                </c:pt>
                <c:pt idx="39">
                  <c:v>36.826438176439005</c:v>
                </c:pt>
                <c:pt idx="40">
                  <c:v>37.360019750262005</c:v>
                </c:pt>
                <c:pt idx="41">
                  <c:v>37.242556276446287</c:v>
                </c:pt>
                <c:pt idx="42">
                  <c:v>37.018422221641536</c:v>
                </c:pt>
                <c:pt idx="43">
                  <c:v>36.67709747586057</c:v>
                </c:pt>
                <c:pt idx="44">
                  <c:v>37.812358930631483</c:v>
                </c:pt>
                <c:pt idx="45">
                  <c:v>37.139047166785957</c:v>
                </c:pt>
                <c:pt idx="46">
                  <c:v>36.306353615539628</c:v>
                </c:pt>
                <c:pt idx="47">
                  <c:v>36.063622921747893</c:v>
                </c:pt>
                <c:pt idx="48">
                  <c:v>35.594712841431495</c:v>
                </c:pt>
                <c:pt idx="49">
                  <c:v>35.235581980043442</c:v>
                </c:pt>
                <c:pt idx="50">
                  <c:v>34.547922083335386</c:v>
                </c:pt>
                <c:pt idx="51">
                  <c:v>34.804819423079834</c:v>
                </c:pt>
                <c:pt idx="52">
                  <c:v>35.217469151394674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061568"/>
        <c:axId val="148071936"/>
      </c:scatterChart>
      <c:valAx>
        <c:axId val="148061568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071936"/>
        <c:crosses val="autoZero"/>
        <c:crossBetween val="midCat"/>
      </c:valAx>
      <c:valAx>
        <c:axId val="148071936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061568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Production in the United States, 1960-2012</a:t>
            </a:r>
          </a:p>
        </c:rich>
      </c:tx>
      <c:layout>
        <c:manualLayout>
          <c:xMode val="edge"/>
          <c:yMode val="edge"/>
          <c:x val="0.19914092304530448"/>
          <c:y val="6.3159252095422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'U.S. ProdAreaYield Stocks'!$B$3:$B$4</c:f>
              <c:strCache>
                <c:ptCount val="1"/>
                <c:pt idx="0">
                  <c:v>Production Million Tons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'U.S. ProdAreaYield Stocks'!$A$5:$A$58</c:f>
              <c:numCache>
                <c:formatCode>General</c:formatCode>
                <c:ptCount val="54"/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</c:numCache>
            </c:numRef>
          </c:xVal>
          <c:yVal>
            <c:numRef>
              <c:f>'U.S. ProdAreaYield Stocks'!$B$5:$B$58</c:f>
              <c:numCache>
                <c:formatCode>#,##0</c:formatCode>
                <c:ptCount val="54"/>
                <c:pt idx="1">
                  <c:v>180.54400000000001</c:v>
                </c:pt>
                <c:pt idx="2">
                  <c:v>162.81</c:v>
                </c:pt>
                <c:pt idx="3">
                  <c:v>161.45699999999999</c:v>
                </c:pt>
                <c:pt idx="4">
                  <c:v>173.78200000000001</c:v>
                </c:pt>
                <c:pt idx="5">
                  <c:v>159.84899999999999</c:v>
                </c:pt>
                <c:pt idx="6">
                  <c:v>181.62100000000001</c:v>
                </c:pt>
                <c:pt idx="7">
                  <c:v>183.51400000000001</c:v>
                </c:pt>
                <c:pt idx="8">
                  <c:v>206.886</c:v>
                </c:pt>
                <c:pt idx="9">
                  <c:v>201.095</c:v>
                </c:pt>
                <c:pt idx="10">
                  <c:v>203.95699999999999</c:v>
                </c:pt>
                <c:pt idx="11">
                  <c:v>185.697</c:v>
                </c:pt>
                <c:pt idx="12">
                  <c:v>236.423</c:v>
                </c:pt>
                <c:pt idx="13">
                  <c:v>226.922</c:v>
                </c:pt>
                <c:pt idx="14">
                  <c:v>236.37100000000001</c:v>
                </c:pt>
                <c:pt idx="15">
                  <c:v>203.06800000000001</c:v>
                </c:pt>
                <c:pt idx="16">
                  <c:v>247.44</c:v>
                </c:pt>
                <c:pt idx="17">
                  <c:v>256.62900000000002</c:v>
                </c:pt>
                <c:pt idx="18">
                  <c:v>264.52199999999999</c:v>
                </c:pt>
                <c:pt idx="19">
                  <c:v>274.738</c:v>
                </c:pt>
                <c:pt idx="20">
                  <c:v>300.81599999999997</c:v>
                </c:pt>
                <c:pt idx="21">
                  <c:v>267.899</c:v>
                </c:pt>
                <c:pt idx="22">
                  <c:v>328.42200000000003</c:v>
                </c:pt>
                <c:pt idx="23">
                  <c:v>330.93400000000003</c:v>
                </c:pt>
                <c:pt idx="24">
                  <c:v>206.15799999999999</c:v>
                </c:pt>
                <c:pt idx="25">
                  <c:v>312.60599999999999</c:v>
                </c:pt>
                <c:pt idx="26">
                  <c:v>345.10199999999998</c:v>
                </c:pt>
                <c:pt idx="27">
                  <c:v>313.31599999999997</c:v>
                </c:pt>
                <c:pt idx="28">
                  <c:v>278.45100000000002</c:v>
                </c:pt>
                <c:pt idx="29">
                  <c:v>204.19</c:v>
                </c:pt>
                <c:pt idx="30">
                  <c:v>282.03699999999998</c:v>
                </c:pt>
                <c:pt idx="31">
                  <c:v>310.12799999999999</c:v>
                </c:pt>
                <c:pt idx="32">
                  <c:v>277.60700000000003</c:v>
                </c:pt>
                <c:pt idx="33">
                  <c:v>350.255</c:v>
                </c:pt>
                <c:pt idx="34">
                  <c:v>256.75799999999998</c:v>
                </c:pt>
                <c:pt idx="35">
                  <c:v>353.02100000000002</c:v>
                </c:pt>
                <c:pt idx="36">
                  <c:v>275.07</c:v>
                </c:pt>
                <c:pt idx="37">
                  <c:v>333.14699999999999</c:v>
                </c:pt>
                <c:pt idx="38">
                  <c:v>333.71100000000001</c:v>
                </c:pt>
                <c:pt idx="39">
                  <c:v>346.584</c:v>
                </c:pt>
                <c:pt idx="40">
                  <c:v>331.96</c:v>
                </c:pt>
                <c:pt idx="41">
                  <c:v>339.685</c:v>
                </c:pt>
                <c:pt idx="42">
                  <c:v>321.43799999999999</c:v>
                </c:pt>
                <c:pt idx="43">
                  <c:v>293.95999999999998</c:v>
                </c:pt>
                <c:pt idx="44">
                  <c:v>345.27300000000002</c:v>
                </c:pt>
                <c:pt idx="45">
                  <c:v>385.53800000000001</c:v>
                </c:pt>
                <c:pt idx="46">
                  <c:v>363.05399999999997</c:v>
                </c:pt>
                <c:pt idx="47">
                  <c:v>335.48200000000003</c:v>
                </c:pt>
                <c:pt idx="48">
                  <c:v>411.97</c:v>
                </c:pt>
                <c:pt idx="49">
                  <c:v>400.42899999999997</c:v>
                </c:pt>
                <c:pt idx="50">
                  <c:v>416.25400000000002</c:v>
                </c:pt>
                <c:pt idx="51">
                  <c:v>397.89100000000002</c:v>
                </c:pt>
                <c:pt idx="52">
                  <c:v>384.00700000000001</c:v>
                </c:pt>
                <c:pt idx="53">
                  <c:v>354.11599999999999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175104"/>
        <c:axId val="149098880"/>
      </c:scatterChart>
      <c:valAx>
        <c:axId val="14817510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77653038071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098880"/>
        <c:crosses val="autoZero"/>
        <c:crossBetween val="midCat"/>
        <c:majorUnit val="10"/>
      </c:valAx>
      <c:valAx>
        <c:axId val="14909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17510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Yields in the United States, 1960-2012 </a:t>
            </a:r>
          </a:p>
        </c:rich>
      </c:tx>
      <c:layout>
        <c:manualLayout>
          <c:xMode val="edge"/>
          <c:yMode val="edge"/>
          <c:x val="0.2120911313492013"/>
          <c:y val="5.5445661168562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'U.S. ProdAreaYield Stocks'!$D$3</c:f>
              <c:strCache>
                <c:ptCount val="1"/>
                <c:pt idx="0">
                  <c:v>Yield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'U.S. ProdAreaYield Stocks'!$A$6:$A$58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'U.S. ProdAreaYield Stocks'!$D$6:$D$58</c:f>
              <c:numCache>
                <c:formatCode>0.00</c:formatCode>
                <c:ptCount val="53"/>
                <c:pt idx="0">
                  <c:v>2.4422920837617013</c:v>
                </c:pt>
                <c:pt idx="1">
                  <c:v>2.5135085064995213</c:v>
                </c:pt>
                <c:pt idx="2">
                  <c:v>2.6710948615292986</c:v>
                </c:pt>
                <c:pt idx="3">
                  <c:v>2.7889010142508668</c:v>
                </c:pt>
                <c:pt idx="4">
                  <c:v>2.6254249815225426</c:v>
                </c:pt>
                <c:pt idx="5">
                  <c:v>3.012206650634381</c:v>
                </c:pt>
                <c:pt idx="6">
                  <c:v>3.0070459461230912</c:v>
                </c:pt>
                <c:pt idx="7">
                  <c:v>3.1464594232875047</c:v>
                </c:pt>
                <c:pt idx="8">
                  <c:v>3.1960425937698664</c:v>
                </c:pt>
                <c:pt idx="9">
                  <c:v>3.4501150280803841</c:v>
                </c:pt>
                <c:pt idx="10">
                  <c:v>3.1410182679296348</c:v>
                </c:pt>
                <c:pt idx="11">
                  <c:v>3.7131975310580958</c:v>
                </c:pt>
                <c:pt idx="12">
                  <c:v>3.8952554243339743</c:v>
                </c:pt>
                <c:pt idx="13">
                  <c:v>3.6692745928996109</c:v>
                </c:pt>
                <c:pt idx="14">
                  <c:v>2.9791529128706191</c:v>
                </c:pt>
                <c:pt idx="15">
                  <c:v>3.4402980924308988</c:v>
                </c:pt>
                <c:pt idx="16">
                  <c:v>3.5162846142252304</c:v>
                </c:pt>
                <c:pt idx="17">
                  <c:v>3.6670409648575584</c:v>
                </c:pt>
                <c:pt idx="18">
                  <c:v>4.0869034868499341</c:v>
                </c:pt>
                <c:pt idx="19">
                  <c:v>4.4054948595530297</c:v>
                </c:pt>
                <c:pt idx="20">
                  <c:v>3.7517190191437817</c:v>
                </c:pt>
                <c:pt idx="21">
                  <c:v>4.2328422843444304</c:v>
                </c:pt>
                <c:pt idx="22">
                  <c:v>4.3506165698209456</c:v>
                </c:pt>
                <c:pt idx="23">
                  <c:v>3.5198565818678502</c:v>
                </c:pt>
                <c:pt idx="24">
                  <c:v>4.3243325494535894</c:v>
                </c:pt>
                <c:pt idx="25">
                  <c:v>4.7470631929351566</c:v>
                </c:pt>
                <c:pt idx="26">
                  <c:v>4.6834182872688679</c:v>
                </c:pt>
                <c:pt idx="27">
                  <c:v>4.7183089045158013</c:v>
                </c:pt>
                <c:pt idx="28">
                  <c:v>3.679099099099099</c:v>
                </c:pt>
                <c:pt idx="29">
                  <c:v>4.4549274194822219</c:v>
                </c:pt>
                <c:pt idx="30">
                  <c:v>4.7357908560608371</c:v>
                </c:pt>
                <c:pt idx="31">
                  <c:v>4.4865052686017206</c:v>
                </c:pt>
                <c:pt idx="32">
                  <c:v>5.3363245779755015</c:v>
                </c:pt>
                <c:pt idx="33">
                  <c:v>4.2773751811684741</c:v>
                </c:pt>
                <c:pt idx="34">
                  <c:v>5.5363684837839537</c:v>
                </c:pt>
                <c:pt idx="35">
                  <c:v>4.6197642000604615</c:v>
                </c:pt>
                <c:pt idx="36">
                  <c:v>5.152049858497131</c:v>
                </c:pt>
                <c:pt idx="37">
                  <c:v>5.24900906002265</c:v>
                </c:pt>
                <c:pt idx="38">
                  <c:v>5.6494751255134643</c:v>
                </c:pt>
                <c:pt idx="39">
                  <c:v>5.7077028885832188</c:v>
                </c:pt>
                <c:pt idx="40">
                  <c:v>5.8253018246673074</c:v>
                </c:pt>
                <c:pt idx="41">
                  <c:v>5.8590281068863694</c:v>
                </c:pt>
                <c:pt idx="42">
                  <c:v>5.5058999812699003</c:v>
                </c:pt>
                <c:pt idx="43">
                  <c:v>6.00547892786948</c:v>
                </c:pt>
                <c:pt idx="44">
                  <c:v>6.8268229627793326</c:v>
                </c:pt>
                <c:pt idx="45">
                  <c:v>6.4222108223806407</c:v>
                </c:pt>
                <c:pt idx="46">
                  <c:v>6.3776210482291891</c:v>
                </c:pt>
                <c:pt idx="47">
                  <c:v>6.6832679017552969</c:v>
                </c:pt>
                <c:pt idx="48">
                  <c:v>6.5981577906670177</c:v>
                </c:pt>
                <c:pt idx="49">
                  <c:v>7.2053661069759389</c:v>
                </c:pt>
                <c:pt idx="50">
                  <c:v>6.9490900834817841</c:v>
                </c:pt>
                <c:pt idx="51">
                  <c:v>6.7944194769807851</c:v>
                </c:pt>
                <c:pt idx="52">
                  <c:v>5.8910349187336761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177472"/>
        <c:axId val="149179392"/>
      </c:scatterChart>
      <c:valAx>
        <c:axId val="149177472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1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179392"/>
        <c:crosses val="autoZero"/>
        <c:crossBetween val="midCat"/>
      </c:valAx>
      <c:valAx>
        <c:axId val="149179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17747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Stocks in the United States, 1960-2012</a:t>
            </a:r>
          </a:p>
        </c:rich>
      </c:tx>
      <c:layout>
        <c:manualLayout>
          <c:xMode val="edge"/>
          <c:yMode val="edge"/>
          <c:x val="0.21044045676998369"/>
          <c:y val="5.5422308188265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Ending Stocks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ProdAreaYield Stocks'!$A$6:$A$58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'U.S. ProdAreaYield Stocks'!$E$6:$E$58</c:f>
              <c:numCache>
                <c:formatCode>0</c:formatCode>
                <c:ptCount val="53"/>
                <c:pt idx="0">
                  <c:v>118.631</c:v>
                </c:pt>
                <c:pt idx="1">
                  <c:v>105.358</c:v>
                </c:pt>
                <c:pt idx="2">
                  <c:v>94.186999999999998</c:v>
                </c:pt>
                <c:pt idx="3">
                  <c:v>91.085999999999999</c:v>
                </c:pt>
                <c:pt idx="4">
                  <c:v>76.789000000000001</c:v>
                </c:pt>
                <c:pt idx="5">
                  <c:v>58.451000000000001</c:v>
                </c:pt>
                <c:pt idx="6">
                  <c:v>49.764000000000003</c:v>
                </c:pt>
                <c:pt idx="7">
                  <c:v>62.966999999999999</c:v>
                </c:pt>
                <c:pt idx="8">
                  <c:v>72.322999999999993</c:v>
                </c:pt>
                <c:pt idx="9">
                  <c:v>73.385000000000005</c:v>
                </c:pt>
                <c:pt idx="10">
                  <c:v>55.173999999999999</c:v>
                </c:pt>
                <c:pt idx="11">
                  <c:v>73.771000000000001</c:v>
                </c:pt>
                <c:pt idx="12">
                  <c:v>48.148000000000003</c:v>
                </c:pt>
                <c:pt idx="13">
                  <c:v>31.352</c:v>
                </c:pt>
                <c:pt idx="14">
                  <c:v>33.326000000000001</c:v>
                </c:pt>
                <c:pt idx="15">
                  <c:v>43.375</c:v>
                </c:pt>
                <c:pt idx="16">
                  <c:v>68.647000000000006</c:v>
                </c:pt>
                <c:pt idx="17">
                  <c:v>83.32</c:v>
                </c:pt>
                <c:pt idx="18">
                  <c:v>84.125</c:v>
                </c:pt>
                <c:pt idx="19">
                  <c:v>89.498000000000005</c:v>
                </c:pt>
                <c:pt idx="20">
                  <c:v>71.795000000000002</c:v>
                </c:pt>
                <c:pt idx="21">
                  <c:v>111.18300000000001</c:v>
                </c:pt>
                <c:pt idx="22">
                  <c:v>152.24299999999999</c:v>
                </c:pt>
                <c:pt idx="23">
                  <c:v>79.447000000000003</c:v>
                </c:pt>
                <c:pt idx="24">
                  <c:v>98.825999999999993</c:v>
                </c:pt>
                <c:pt idx="25">
                  <c:v>181.279</c:v>
                </c:pt>
                <c:pt idx="26">
                  <c:v>203.821</c:v>
                </c:pt>
                <c:pt idx="27">
                  <c:v>169.42599999999999</c:v>
                </c:pt>
                <c:pt idx="28">
                  <c:v>86.126000000000005</c:v>
                </c:pt>
                <c:pt idx="29">
                  <c:v>61.121000000000002</c:v>
                </c:pt>
                <c:pt idx="30">
                  <c:v>72.209999999999994</c:v>
                </c:pt>
                <c:pt idx="31">
                  <c:v>47.795999999999999</c:v>
                </c:pt>
                <c:pt idx="32">
                  <c:v>78.786000000000001</c:v>
                </c:pt>
                <c:pt idx="33">
                  <c:v>43.695</c:v>
                </c:pt>
                <c:pt idx="34">
                  <c:v>60.146000000000001</c:v>
                </c:pt>
                <c:pt idx="35">
                  <c:v>25.483000000000001</c:v>
                </c:pt>
                <c:pt idx="36">
                  <c:v>39.948</c:v>
                </c:pt>
                <c:pt idx="37">
                  <c:v>58.691000000000003</c:v>
                </c:pt>
                <c:pt idx="38">
                  <c:v>77.811000000000007</c:v>
                </c:pt>
                <c:pt idx="39">
                  <c:v>75.572000000000003</c:v>
                </c:pt>
                <c:pt idx="40">
                  <c:v>77.433999999999997</c:v>
                </c:pt>
                <c:pt idx="41">
                  <c:v>67.403000000000006</c:v>
                </c:pt>
                <c:pt idx="42">
                  <c:v>45.143000000000001</c:v>
                </c:pt>
                <c:pt idx="43">
                  <c:v>44.396999999999998</c:v>
                </c:pt>
                <c:pt idx="44">
                  <c:v>74.709999999999994</c:v>
                </c:pt>
                <c:pt idx="45">
                  <c:v>71.682000000000002</c:v>
                </c:pt>
                <c:pt idx="46">
                  <c:v>49.853999999999999</c:v>
                </c:pt>
                <c:pt idx="47">
                  <c:v>54.317</c:v>
                </c:pt>
                <c:pt idx="48">
                  <c:v>65.903999999999996</c:v>
                </c:pt>
                <c:pt idx="49">
                  <c:v>75.869</c:v>
                </c:pt>
                <c:pt idx="50">
                  <c:v>57.268000000000001</c:v>
                </c:pt>
                <c:pt idx="51">
                  <c:v>49.334000000000003</c:v>
                </c:pt>
                <c:pt idx="52">
                  <c:v>38.616999999999997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377024"/>
        <c:axId val="149378944"/>
      </c:scatterChart>
      <c:valAx>
        <c:axId val="14937702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77653038071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378944"/>
        <c:crosses val="autoZero"/>
        <c:crossBetween val="midCat"/>
        <c:majorUnit val="10"/>
      </c:valAx>
      <c:valAx>
        <c:axId val="14937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3770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 Average Grain Yield, 1950-2012</a:t>
            </a:r>
          </a:p>
        </c:rich>
      </c:tx>
      <c:layout>
        <c:manualLayout>
          <c:xMode val="edge"/>
          <c:yMode val="edge"/>
          <c:x val="0.26916991004183205"/>
          <c:y val="4.7675616950202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ProdAreaYield!$A$6:$A$68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ProdAreaYield!$D$6:$D$68</c:f>
              <c:numCache>
                <c:formatCode>0.00</c:formatCode>
                <c:ptCount val="63"/>
                <c:pt idx="0">
                  <c:v>1.0749574105621806</c:v>
                </c:pt>
                <c:pt idx="1">
                  <c:v>1.1045531197301854</c:v>
                </c:pt>
                <c:pt idx="2">
                  <c:v>1.1258278145695364</c:v>
                </c:pt>
                <c:pt idx="3">
                  <c:v>1.131621187800963</c:v>
                </c:pt>
                <c:pt idx="4">
                  <c:v>1.1568938193343898</c:v>
                </c:pt>
                <c:pt idx="5">
                  <c:v>1.187793427230047</c:v>
                </c:pt>
                <c:pt idx="6">
                  <c:v>1.2078125</c:v>
                </c:pt>
                <c:pt idx="7">
                  <c:v>1.2217054263565892</c:v>
                </c:pt>
                <c:pt idx="8">
                  <c:v>1.2453416149068324</c:v>
                </c:pt>
                <c:pt idx="9">
                  <c:v>1.2694704049844237</c:v>
                </c:pt>
                <c:pt idx="10">
                  <c:v>1.2898052960965249</c:v>
                </c:pt>
                <c:pt idx="11">
                  <c:v>1.2595715451534946</c:v>
                </c:pt>
                <c:pt idx="12">
                  <c:v>1.3266396485776506</c:v>
                </c:pt>
                <c:pt idx="13">
                  <c:v>1.3230306965925411</c:v>
                </c:pt>
                <c:pt idx="14">
                  <c:v>1.3799539195068502</c:v>
                </c:pt>
                <c:pt idx="15">
                  <c:v>1.3861074676996248</c:v>
                </c:pt>
                <c:pt idx="16">
                  <c:v>1.5095916394441569</c:v>
                </c:pt>
                <c:pt idx="17">
                  <c:v>1.5247262783324289</c:v>
                </c:pt>
                <c:pt idx="18">
                  <c:v>1.5704194563525755</c:v>
                </c:pt>
                <c:pt idx="19">
                  <c:v>1.5825249077449577</c:v>
                </c:pt>
                <c:pt idx="20">
                  <c:v>1.6273757260315302</c:v>
                </c:pt>
                <c:pt idx="21">
                  <c:v>1.7519372000446445</c:v>
                </c:pt>
                <c:pt idx="22">
                  <c:v>1.7258461580362505</c:v>
                </c:pt>
                <c:pt idx="23">
                  <c:v>1.8207506179585062</c:v>
                </c:pt>
                <c:pt idx="24">
                  <c:v>1.7429445747048866</c:v>
                </c:pt>
                <c:pt idx="25">
                  <c:v>1.747987362260657</c:v>
                </c:pt>
                <c:pt idx="26">
                  <c:v>1.8737080973893128</c:v>
                </c:pt>
                <c:pt idx="27">
                  <c:v>1.848453338079429</c:v>
                </c:pt>
                <c:pt idx="28">
                  <c:v>2.0271143741250603</c:v>
                </c:pt>
                <c:pt idx="29">
                  <c:v>1.9840639637775119</c:v>
                </c:pt>
                <c:pt idx="30">
                  <c:v>1.9796362729753314</c:v>
                </c:pt>
                <c:pt idx="31">
                  <c:v>2.0240386585335872</c:v>
                </c:pt>
                <c:pt idx="32">
                  <c:v>2.1367826826310581</c:v>
                </c:pt>
                <c:pt idx="33">
                  <c:v>2.0741985525883035</c:v>
                </c:pt>
                <c:pt idx="34">
                  <c:v>2.2948595521815012</c:v>
                </c:pt>
                <c:pt idx="35">
                  <c:v>2.3007636574510753</c:v>
                </c:pt>
                <c:pt idx="36">
                  <c:v>2.3423167768834685</c:v>
                </c:pt>
                <c:pt idx="37">
                  <c:v>2.3329753376428828</c:v>
                </c:pt>
                <c:pt idx="38">
                  <c:v>2.2498886110413667</c:v>
                </c:pt>
                <c:pt idx="39">
                  <c:v>2.4009531123280201</c:v>
                </c:pt>
                <c:pt idx="40">
                  <c:v>2.5515261395203934</c:v>
                </c:pt>
                <c:pt idx="41">
                  <c:v>2.4712176796283147</c:v>
                </c:pt>
                <c:pt idx="42">
                  <c:v>2.5766773693134675</c:v>
                </c:pt>
                <c:pt idx="43">
                  <c:v>2.5085699622420177</c:v>
                </c:pt>
                <c:pt idx="44">
                  <c:v>2.5757336262021822</c:v>
                </c:pt>
                <c:pt idx="45">
                  <c:v>2.5253257520512506</c:v>
                </c:pt>
                <c:pt idx="46">
                  <c:v>2.6867732902360921</c:v>
                </c:pt>
                <c:pt idx="47">
                  <c:v>2.7328385495067433</c:v>
                </c:pt>
                <c:pt idx="48">
                  <c:v>2.7839522837579653</c:v>
                </c:pt>
                <c:pt idx="49">
                  <c:v>2.8270978622750609</c:v>
                </c:pt>
                <c:pt idx="50">
                  <c:v>2.7859486049704998</c:v>
                </c:pt>
                <c:pt idx="51">
                  <c:v>2.8257654453315615</c:v>
                </c:pt>
                <c:pt idx="52">
                  <c:v>2.8005052524109422</c:v>
                </c:pt>
                <c:pt idx="53">
                  <c:v>2.8183338777781808</c:v>
                </c:pt>
                <c:pt idx="54">
                  <c:v>3.0609135839089863</c:v>
                </c:pt>
                <c:pt idx="55">
                  <c:v>2.9972323831975043</c:v>
                </c:pt>
                <c:pt idx="56">
                  <c:v>2.9902961558938141</c:v>
                </c:pt>
                <c:pt idx="57">
                  <c:v>3.0899224490804182</c:v>
                </c:pt>
                <c:pt idx="58">
                  <c:v>3.2246668554401992</c:v>
                </c:pt>
                <c:pt idx="59">
                  <c:v>3.2534745806990961</c:v>
                </c:pt>
                <c:pt idx="60">
                  <c:v>3.2386811957825343</c:v>
                </c:pt>
                <c:pt idx="61">
                  <c:v>3.3441485959027246</c:v>
                </c:pt>
                <c:pt idx="62">
                  <c:v>3.2409453168723323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934912"/>
        <c:axId val="159256960"/>
      </c:scatterChart>
      <c:valAx>
        <c:axId val="158934912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204728691131"/>
              <c:y val="0.934235773719774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256960"/>
        <c:crosses val="autoZero"/>
        <c:crossBetween val="midCat"/>
      </c:valAx>
      <c:valAx>
        <c:axId val="15925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4.839877886389813E-2"/>
              <c:y val="0.369438868497337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93491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baseline="0">
                <a:effectLst/>
              </a:rPr>
              <a:t>U.S. Grain Stocks as Days of Consumption, 1960-2011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38008753839546"/>
          <c:y val="5.28665996688081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7"/>
          <c:y val="0.14313346228239801"/>
          <c:w val="0.84339314845024504"/>
          <c:h val="0.731141199226306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'U.S. ProdAreaYield Stocks'!$F$4</c:f>
              <c:strCache>
                <c:ptCount val="1"/>
                <c:pt idx="0">
                  <c:v>Days of Consumption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ProdAreaYield Stocks'!$A$6:$A$58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'U.S. ProdAreaYield Stocks'!$F$6:$F$58</c:f>
              <c:numCache>
                <c:formatCode>0</c:formatCode>
                <c:ptCount val="53"/>
                <c:pt idx="0">
                  <c:v>312.43237295351065</c:v>
                </c:pt>
                <c:pt idx="1">
                  <c:v>272.78941917543909</c:v>
                </c:pt>
                <c:pt idx="2">
                  <c:v>247.71586168135403</c:v>
                </c:pt>
                <c:pt idx="3">
                  <c:v>244.0711076525518</c:v>
                </c:pt>
                <c:pt idx="4">
                  <c:v>209.37500466888284</c:v>
                </c:pt>
                <c:pt idx="5">
                  <c:v>142.24214603834974</c:v>
                </c:pt>
                <c:pt idx="6">
                  <c:v>121.31643100926377</c:v>
                </c:pt>
                <c:pt idx="7">
                  <c:v>152.533300149328</c:v>
                </c:pt>
                <c:pt idx="8">
                  <c:v>165.77531258046079</c:v>
                </c:pt>
                <c:pt idx="9">
                  <c:v>161.17992706879124</c:v>
                </c:pt>
                <c:pt idx="10">
                  <c:v>122.71647593628508</c:v>
                </c:pt>
                <c:pt idx="11">
                  <c:v>153.03273051741385</c:v>
                </c:pt>
                <c:pt idx="12">
                  <c:v>96.467262427542607</c:v>
                </c:pt>
                <c:pt idx="13">
                  <c:v>64.258889063587972</c:v>
                </c:pt>
                <c:pt idx="14">
                  <c:v>89.55172566111078</c:v>
                </c:pt>
                <c:pt idx="15">
                  <c:v>101.96614197570621</c:v>
                </c:pt>
                <c:pt idx="16">
                  <c:v>162.69913573112214</c:v>
                </c:pt>
                <c:pt idx="17">
                  <c:v>187.60672161081771</c:v>
                </c:pt>
                <c:pt idx="18">
                  <c:v>170.54511674923907</c:v>
                </c:pt>
                <c:pt idx="19">
                  <c:v>176.65066000443429</c:v>
                </c:pt>
                <c:pt idx="20">
                  <c:v>152.85957196105767</c:v>
                </c:pt>
                <c:pt idx="21">
                  <c:v>226.83559339086887</c:v>
                </c:pt>
                <c:pt idx="22">
                  <c:v>285.5871711456133</c:v>
                </c:pt>
                <c:pt idx="23">
                  <c:v>158.79828596462406</c:v>
                </c:pt>
                <c:pt idx="24">
                  <c:v>182.57020083410939</c:v>
                </c:pt>
                <c:pt idx="25">
                  <c:v>328.69927322043327</c:v>
                </c:pt>
                <c:pt idx="26">
                  <c:v>343.7354571917017</c:v>
                </c:pt>
                <c:pt idx="27">
                  <c:v>285.12112018884977</c:v>
                </c:pt>
                <c:pt idx="28">
                  <c:v>168.01704970603956</c:v>
                </c:pt>
                <c:pt idx="29">
                  <c:v>109.72979686193497</c:v>
                </c:pt>
                <c:pt idx="30">
                  <c:v>120.46331252228121</c:v>
                </c:pt>
                <c:pt idx="31">
                  <c:v>79.665456538119045</c:v>
                </c:pt>
                <c:pt idx="32">
                  <c:v>123.7685931205454</c:v>
                </c:pt>
                <c:pt idx="33">
                  <c:v>71.591597725038497</c:v>
                </c:pt>
                <c:pt idx="34">
                  <c:v>89.725754176015954</c:v>
                </c:pt>
                <c:pt idx="35">
                  <c:v>43.233484087180038</c:v>
                </c:pt>
                <c:pt idx="36">
                  <c:v>59.97137369258801</c:v>
                </c:pt>
                <c:pt idx="37">
                  <c:v>87.631116056271196</c:v>
                </c:pt>
                <c:pt idx="38">
                  <c:v>115.24702153906087</c:v>
                </c:pt>
                <c:pt idx="39">
                  <c:v>109.82552954292086</c:v>
                </c:pt>
                <c:pt idx="40">
                  <c:v>110.74049259076411</c:v>
                </c:pt>
                <c:pt idx="41">
                  <c:v>97.209207219737323</c:v>
                </c:pt>
                <c:pt idx="42">
                  <c:v>66.266886253312904</c:v>
                </c:pt>
                <c:pt idx="43">
                  <c:v>61.836149460814617</c:v>
                </c:pt>
                <c:pt idx="44">
                  <c:v>98.838869859910474</c:v>
                </c:pt>
                <c:pt idx="45">
                  <c:v>93.386575197738509</c:v>
                </c:pt>
                <c:pt idx="46">
                  <c:v>65.493721183851079</c:v>
                </c:pt>
                <c:pt idx="47">
                  <c:v>64.539111100983433</c:v>
                </c:pt>
                <c:pt idx="48">
                  <c:v>76.522126399302692</c:v>
                </c:pt>
                <c:pt idx="49">
                  <c:v>83.831626459520905</c:v>
                </c:pt>
                <c:pt idx="50">
                  <c:v>62.775944139950447</c:v>
                </c:pt>
                <c:pt idx="51">
                  <c:v>55.29341861629117</c:v>
                </c:pt>
                <c:pt idx="52">
                  <c:v>44.624425779530995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461248"/>
        <c:axId val="149463424"/>
      </c:scatterChart>
      <c:valAx>
        <c:axId val="149461248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02"/>
              <c:y val="0.934235976789168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463424"/>
        <c:crosses val="autoZero"/>
        <c:crossBetween val="midCat"/>
        <c:majorUnit val="10"/>
      </c:valAx>
      <c:valAx>
        <c:axId val="14946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Days</a:t>
                </a:r>
              </a:p>
            </c:rich>
          </c:tx>
          <c:layout>
            <c:manualLayout>
              <c:xMode val="edge"/>
              <c:yMode val="edge"/>
              <c:x val="1.7944535073409498E-2"/>
              <c:y val="0.423597678916827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46124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Production in Iowa, 1866-2012</a:t>
            </a:r>
          </a:p>
        </c:rich>
      </c:tx>
      <c:layout>
        <c:manualLayout>
          <c:xMode val="edge"/>
          <c:yMode val="edge"/>
          <c:x val="0.26285322817518936"/>
          <c:y val="6.57713337090117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1072647322022"/>
          <c:y val="0.14571244358478402"/>
          <c:w val="0.8063988901876662"/>
          <c:h val="0.71050386593358617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'IA Corn PAY'!$A$6:$A$152</c:f>
              <c:numCache>
                <c:formatCode>General</c:formatCode>
                <c:ptCount val="147"/>
                <c:pt idx="0">
                  <c:v>1866</c:v>
                </c:pt>
                <c:pt idx="1">
                  <c:v>1867</c:v>
                </c:pt>
                <c:pt idx="2">
                  <c:v>1868</c:v>
                </c:pt>
                <c:pt idx="3">
                  <c:v>1869</c:v>
                </c:pt>
                <c:pt idx="4">
                  <c:v>1870</c:v>
                </c:pt>
                <c:pt idx="5">
                  <c:v>1871</c:v>
                </c:pt>
                <c:pt idx="6">
                  <c:v>1872</c:v>
                </c:pt>
                <c:pt idx="7">
                  <c:v>1873</c:v>
                </c:pt>
                <c:pt idx="8">
                  <c:v>1874</c:v>
                </c:pt>
                <c:pt idx="9">
                  <c:v>1875</c:v>
                </c:pt>
                <c:pt idx="10">
                  <c:v>1876</c:v>
                </c:pt>
                <c:pt idx="11">
                  <c:v>1877</c:v>
                </c:pt>
                <c:pt idx="12">
                  <c:v>1878</c:v>
                </c:pt>
                <c:pt idx="13">
                  <c:v>1879</c:v>
                </c:pt>
                <c:pt idx="14">
                  <c:v>1880</c:v>
                </c:pt>
                <c:pt idx="15">
                  <c:v>1881</c:v>
                </c:pt>
                <c:pt idx="16">
                  <c:v>1882</c:v>
                </c:pt>
                <c:pt idx="17">
                  <c:v>1883</c:v>
                </c:pt>
                <c:pt idx="18">
                  <c:v>1884</c:v>
                </c:pt>
                <c:pt idx="19">
                  <c:v>1885</c:v>
                </c:pt>
                <c:pt idx="20">
                  <c:v>1886</c:v>
                </c:pt>
                <c:pt idx="21">
                  <c:v>1887</c:v>
                </c:pt>
                <c:pt idx="22">
                  <c:v>1888</c:v>
                </c:pt>
                <c:pt idx="23">
                  <c:v>1889</c:v>
                </c:pt>
                <c:pt idx="24">
                  <c:v>1890</c:v>
                </c:pt>
                <c:pt idx="25">
                  <c:v>1891</c:v>
                </c:pt>
                <c:pt idx="26">
                  <c:v>1892</c:v>
                </c:pt>
                <c:pt idx="27">
                  <c:v>1893</c:v>
                </c:pt>
                <c:pt idx="28">
                  <c:v>1894</c:v>
                </c:pt>
                <c:pt idx="29">
                  <c:v>1895</c:v>
                </c:pt>
                <c:pt idx="30">
                  <c:v>1896</c:v>
                </c:pt>
                <c:pt idx="31">
                  <c:v>1897</c:v>
                </c:pt>
                <c:pt idx="32">
                  <c:v>1898</c:v>
                </c:pt>
                <c:pt idx="33">
                  <c:v>1899</c:v>
                </c:pt>
                <c:pt idx="34">
                  <c:v>1900</c:v>
                </c:pt>
                <c:pt idx="35">
                  <c:v>1901</c:v>
                </c:pt>
                <c:pt idx="36">
                  <c:v>1902</c:v>
                </c:pt>
                <c:pt idx="37">
                  <c:v>1903</c:v>
                </c:pt>
                <c:pt idx="38">
                  <c:v>1904</c:v>
                </c:pt>
                <c:pt idx="39">
                  <c:v>1905</c:v>
                </c:pt>
                <c:pt idx="40">
                  <c:v>1906</c:v>
                </c:pt>
                <c:pt idx="41">
                  <c:v>1907</c:v>
                </c:pt>
                <c:pt idx="42">
                  <c:v>1908</c:v>
                </c:pt>
                <c:pt idx="43">
                  <c:v>1909</c:v>
                </c:pt>
                <c:pt idx="44">
                  <c:v>1910</c:v>
                </c:pt>
                <c:pt idx="45">
                  <c:v>1911</c:v>
                </c:pt>
                <c:pt idx="46">
                  <c:v>1912</c:v>
                </c:pt>
                <c:pt idx="47">
                  <c:v>1913</c:v>
                </c:pt>
                <c:pt idx="48">
                  <c:v>1914</c:v>
                </c:pt>
                <c:pt idx="49">
                  <c:v>1915</c:v>
                </c:pt>
                <c:pt idx="50">
                  <c:v>1916</c:v>
                </c:pt>
                <c:pt idx="51">
                  <c:v>1917</c:v>
                </c:pt>
                <c:pt idx="52">
                  <c:v>1918</c:v>
                </c:pt>
                <c:pt idx="53">
                  <c:v>1919</c:v>
                </c:pt>
                <c:pt idx="54">
                  <c:v>1920</c:v>
                </c:pt>
                <c:pt idx="55">
                  <c:v>1921</c:v>
                </c:pt>
                <c:pt idx="56">
                  <c:v>1922</c:v>
                </c:pt>
                <c:pt idx="57">
                  <c:v>1923</c:v>
                </c:pt>
                <c:pt idx="58">
                  <c:v>1924</c:v>
                </c:pt>
                <c:pt idx="59">
                  <c:v>1925</c:v>
                </c:pt>
                <c:pt idx="60">
                  <c:v>1926</c:v>
                </c:pt>
                <c:pt idx="61">
                  <c:v>1927</c:v>
                </c:pt>
                <c:pt idx="62">
                  <c:v>1928</c:v>
                </c:pt>
                <c:pt idx="63">
                  <c:v>1929</c:v>
                </c:pt>
                <c:pt idx="64">
                  <c:v>1930</c:v>
                </c:pt>
                <c:pt idx="65">
                  <c:v>1931</c:v>
                </c:pt>
                <c:pt idx="66">
                  <c:v>1932</c:v>
                </c:pt>
                <c:pt idx="67">
                  <c:v>1933</c:v>
                </c:pt>
                <c:pt idx="68">
                  <c:v>1934</c:v>
                </c:pt>
                <c:pt idx="69">
                  <c:v>1935</c:v>
                </c:pt>
                <c:pt idx="70">
                  <c:v>1936</c:v>
                </c:pt>
                <c:pt idx="71">
                  <c:v>1937</c:v>
                </c:pt>
                <c:pt idx="72">
                  <c:v>1938</c:v>
                </c:pt>
                <c:pt idx="73">
                  <c:v>1939</c:v>
                </c:pt>
                <c:pt idx="74">
                  <c:v>1940</c:v>
                </c:pt>
                <c:pt idx="75">
                  <c:v>1941</c:v>
                </c:pt>
                <c:pt idx="76">
                  <c:v>1942</c:v>
                </c:pt>
                <c:pt idx="77">
                  <c:v>1943</c:v>
                </c:pt>
                <c:pt idx="78">
                  <c:v>1944</c:v>
                </c:pt>
                <c:pt idx="79">
                  <c:v>1945</c:v>
                </c:pt>
                <c:pt idx="80">
                  <c:v>1946</c:v>
                </c:pt>
                <c:pt idx="81">
                  <c:v>1947</c:v>
                </c:pt>
                <c:pt idx="82">
                  <c:v>1948</c:v>
                </c:pt>
                <c:pt idx="83">
                  <c:v>1949</c:v>
                </c:pt>
                <c:pt idx="84">
                  <c:v>1950</c:v>
                </c:pt>
                <c:pt idx="85">
                  <c:v>1951</c:v>
                </c:pt>
                <c:pt idx="86">
                  <c:v>1952</c:v>
                </c:pt>
                <c:pt idx="87">
                  <c:v>1953</c:v>
                </c:pt>
                <c:pt idx="88">
                  <c:v>1954</c:v>
                </c:pt>
                <c:pt idx="89">
                  <c:v>1955</c:v>
                </c:pt>
                <c:pt idx="90">
                  <c:v>1956</c:v>
                </c:pt>
                <c:pt idx="91">
                  <c:v>1957</c:v>
                </c:pt>
                <c:pt idx="92">
                  <c:v>1958</c:v>
                </c:pt>
                <c:pt idx="93">
                  <c:v>1959</c:v>
                </c:pt>
                <c:pt idx="94">
                  <c:v>1960</c:v>
                </c:pt>
                <c:pt idx="95">
                  <c:v>1961</c:v>
                </c:pt>
                <c:pt idx="96">
                  <c:v>1962</c:v>
                </c:pt>
                <c:pt idx="97">
                  <c:v>1963</c:v>
                </c:pt>
                <c:pt idx="98">
                  <c:v>1964</c:v>
                </c:pt>
                <c:pt idx="99">
                  <c:v>1965</c:v>
                </c:pt>
                <c:pt idx="100">
                  <c:v>1966</c:v>
                </c:pt>
                <c:pt idx="101">
                  <c:v>1967</c:v>
                </c:pt>
                <c:pt idx="102">
                  <c:v>1968</c:v>
                </c:pt>
                <c:pt idx="103">
                  <c:v>1969</c:v>
                </c:pt>
                <c:pt idx="104">
                  <c:v>1970</c:v>
                </c:pt>
                <c:pt idx="105">
                  <c:v>1971</c:v>
                </c:pt>
                <c:pt idx="106">
                  <c:v>1972</c:v>
                </c:pt>
                <c:pt idx="107">
                  <c:v>1973</c:v>
                </c:pt>
                <c:pt idx="108">
                  <c:v>1974</c:v>
                </c:pt>
                <c:pt idx="109">
                  <c:v>1975</c:v>
                </c:pt>
                <c:pt idx="110">
                  <c:v>1976</c:v>
                </c:pt>
                <c:pt idx="111">
                  <c:v>1977</c:v>
                </c:pt>
                <c:pt idx="112">
                  <c:v>1978</c:v>
                </c:pt>
                <c:pt idx="113">
                  <c:v>1979</c:v>
                </c:pt>
                <c:pt idx="114">
                  <c:v>1980</c:v>
                </c:pt>
                <c:pt idx="115">
                  <c:v>1981</c:v>
                </c:pt>
                <c:pt idx="116">
                  <c:v>1982</c:v>
                </c:pt>
                <c:pt idx="117">
                  <c:v>1983</c:v>
                </c:pt>
                <c:pt idx="118">
                  <c:v>1984</c:v>
                </c:pt>
                <c:pt idx="119">
                  <c:v>1985</c:v>
                </c:pt>
                <c:pt idx="120">
                  <c:v>1986</c:v>
                </c:pt>
                <c:pt idx="121">
                  <c:v>1987</c:v>
                </c:pt>
                <c:pt idx="122">
                  <c:v>1988</c:v>
                </c:pt>
                <c:pt idx="123">
                  <c:v>1989</c:v>
                </c:pt>
                <c:pt idx="124">
                  <c:v>1990</c:v>
                </c:pt>
                <c:pt idx="125">
                  <c:v>1991</c:v>
                </c:pt>
                <c:pt idx="126">
                  <c:v>1992</c:v>
                </c:pt>
                <c:pt idx="127">
                  <c:v>1993</c:v>
                </c:pt>
                <c:pt idx="128">
                  <c:v>1994</c:v>
                </c:pt>
                <c:pt idx="129">
                  <c:v>1995</c:v>
                </c:pt>
                <c:pt idx="130">
                  <c:v>1996</c:v>
                </c:pt>
                <c:pt idx="131">
                  <c:v>1997</c:v>
                </c:pt>
                <c:pt idx="132">
                  <c:v>1998</c:v>
                </c:pt>
                <c:pt idx="133">
                  <c:v>1999</c:v>
                </c:pt>
                <c:pt idx="134">
                  <c:v>2000</c:v>
                </c:pt>
                <c:pt idx="135">
                  <c:v>2001</c:v>
                </c:pt>
                <c:pt idx="136">
                  <c:v>2002</c:v>
                </c:pt>
                <c:pt idx="137">
                  <c:v>2003</c:v>
                </c:pt>
                <c:pt idx="138">
                  <c:v>2004</c:v>
                </c:pt>
                <c:pt idx="139">
                  <c:v>2005</c:v>
                </c:pt>
                <c:pt idx="140">
                  <c:v>2006</c:v>
                </c:pt>
                <c:pt idx="141">
                  <c:v>2007</c:v>
                </c:pt>
                <c:pt idx="142">
                  <c:v>2008</c:v>
                </c:pt>
                <c:pt idx="143">
                  <c:v>2009</c:v>
                </c:pt>
                <c:pt idx="144">
                  <c:v>2010</c:v>
                </c:pt>
                <c:pt idx="145">
                  <c:v>2011</c:v>
                </c:pt>
                <c:pt idx="146">
                  <c:v>2012</c:v>
                </c:pt>
              </c:numCache>
            </c:numRef>
          </c:xVal>
          <c:yVal>
            <c:numRef>
              <c:f>'IA Corn PAY'!$B$6:$B$152</c:f>
              <c:numCache>
                <c:formatCode>_(* #,##0_);_(* \(#,##0\);_(* "-"??_);_(@_)</c:formatCode>
                <c:ptCount val="147"/>
                <c:pt idx="0">
                  <c:v>1.47122592</c:v>
                </c:pt>
                <c:pt idx="1">
                  <c:v>1.8850082100000001</c:v>
                </c:pt>
                <c:pt idx="2">
                  <c:v>1.9443195449999999</c:v>
                </c:pt>
                <c:pt idx="3">
                  <c:v>1.7699416799999999</c:v>
                </c:pt>
                <c:pt idx="4">
                  <c:v>2.5909019999999998</c:v>
                </c:pt>
                <c:pt idx="5">
                  <c:v>3.38112711</c:v>
                </c:pt>
                <c:pt idx="6">
                  <c:v>3.4992417599999999</c:v>
                </c:pt>
                <c:pt idx="7">
                  <c:v>2.9719169999999999</c:v>
                </c:pt>
                <c:pt idx="8">
                  <c:v>3.5840811000000001</c:v>
                </c:pt>
                <c:pt idx="9">
                  <c:v>4.0895609999999998</c:v>
                </c:pt>
                <c:pt idx="10">
                  <c:v>4.4908967999999998</c:v>
                </c:pt>
                <c:pt idx="11">
                  <c:v>4.9354142999999997</c:v>
                </c:pt>
                <c:pt idx="12">
                  <c:v>6.27531705</c:v>
                </c:pt>
                <c:pt idx="13">
                  <c:v>6.9910156260000003</c:v>
                </c:pt>
                <c:pt idx="14">
                  <c:v>6.9732095250000006</c:v>
                </c:pt>
                <c:pt idx="15">
                  <c:v>4.9760559000000004</c:v>
                </c:pt>
                <c:pt idx="16">
                  <c:v>5.2216835700000006</c:v>
                </c:pt>
                <c:pt idx="17">
                  <c:v>5.1564030000000001</c:v>
                </c:pt>
                <c:pt idx="18">
                  <c:v>7.3845787199999995</c:v>
                </c:pt>
                <c:pt idx="19">
                  <c:v>7.0276946699999998</c:v>
                </c:pt>
                <c:pt idx="20">
                  <c:v>5.8635668399999998</c:v>
                </c:pt>
                <c:pt idx="21">
                  <c:v>6.1876835999999997</c:v>
                </c:pt>
                <c:pt idx="22">
                  <c:v>8.4681853800000013</c:v>
                </c:pt>
                <c:pt idx="23">
                  <c:v>9.0324177930000005</c:v>
                </c:pt>
                <c:pt idx="24">
                  <c:v>6.2516941199999998</c:v>
                </c:pt>
                <c:pt idx="25">
                  <c:v>9.2998141199999989</c:v>
                </c:pt>
                <c:pt idx="26">
                  <c:v>6.0893817300000004</c:v>
                </c:pt>
                <c:pt idx="27">
                  <c:v>7.7917567500000002</c:v>
                </c:pt>
                <c:pt idx="28">
                  <c:v>3.3338812500000001</c:v>
                </c:pt>
                <c:pt idx="29">
                  <c:v>8.9850957300000012</c:v>
                </c:pt>
                <c:pt idx="30">
                  <c:v>10.004945880000001</c:v>
                </c:pt>
                <c:pt idx="31">
                  <c:v>7.6754201699999998</c:v>
                </c:pt>
                <c:pt idx="32">
                  <c:v>7.9190157599999997</c:v>
                </c:pt>
                <c:pt idx="33">
                  <c:v>8.7797032440000002</c:v>
                </c:pt>
                <c:pt idx="34">
                  <c:v>10.401709500000001</c:v>
                </c:pt>
                <c:pt idx="35">
                  <c:v>6.8483636100000007</c:v>
                </c:pt>
                <c:pt idx="36">
                  <c:v>9.2276752799999997</c:v>
                </c:pt>
                <c:pt idx="37">
                  <c:v>6.942728325</c:v>
                </c:pt>
                <c:pt idx="38">
                  <c:v>9.4606024499999997</c:v>
                </c:pt>
                <c:pt idx="39">
                  <c:v>10.1197584</c:v>
                </c:pt>
                <c:pt idx="40">
                  <c:v>11.152944074999999</c:v>
                </c:pt>
                <c:pt idx="41">
                  <c:v>8.6236394999999995</c:v>
                </c:pt>
                <c:pt idx="42">
                  <c:v>9.0249753000000013</c:v>
                </c:pt>
                <c:pt idx="43">
                  <c:v>8.8592845770000004</c:v>
                </c:pt>
                <c:pt idx="44">
                  <c:v>10.045968494999999</c:v>
                </c:pt>
                <c:pt idx="45">
                  <c:v>8.8820946750000012</c:v>
                </c:pt>
                <c:pt idx="46">
                  <c:v>11.59098432</c:v>
                </c:pt>
                <c:pt idx="47">
                  <c:v>9.2586645000000001</c:v>
                </c:pt>
                <c:pt idx="48">
                  <c:v>10.133093925000001</c:v>
                </c:pt>
                <c:pt idx="49">
                  <c:v>8.1727717500000008</c:v>
                </c:pt>
                <c:pt idx="50">
                  <c:v>9.459332400000001</c:v>
                </c:pt>
                <c:pt idx="51">
                  <c:v>10.26835425</c:v>
                </c:pt>
                <c:pt idx="52">
                  <c:v>9.2104026000000001</c:v>
                </c:pt>
                <c:pt idx="53">
                  <c:v>9.371698949999999</c:v>
                </c:pt>
                <c:pt idx="54">
                  <c:v>10.783588134</c:v>
                </c:pt>
                <c:pt idx="55">
                  <c:v>10.077033918</c:v>
                </c:pt>
                <c:pt idx="56">
                  <c:v>10.043936414999999</c:v>
                </c:pt>
                <c:pt idx="57">
                  <c:v>9.2648369430000006</c:v>
                </c:pt>
                <c:pt idx="58">
                  <c:v>6.2353358759999997</c:v>
                </c:pt>
                <c:pt idx="59">
                  <c:v>10.777491893999999</c:v>
                </c:pt>
                <c:pt idx="60">
                  <c:v>9.425930085000001</c:v>
                </c:pt>
                <c:pt idx="61">
                  <c:v>8.0324312249999998</c:v>
                </c:pt>
                <c:pt idx="62">
                  <c:v>10.279987907999999</c:v>
                </c:pt>
                <c:pt idx="63">
                  <c:v>9.8885330969999998</c:v>
                </c:pt>
                <c:pt idx="64">
                  <c:v>8.4903858539999995</c:v>
                </c:pt>
                <c:pt idx="65">
                  <c:v>8.3878420170000005</c:v>
                </c:pt>
                <c:pt idx="66">
                  <c:v>11.738335521</c:v>
                </c:pt>
                <c:pt idx="67">
                  <c:v>10.6023774</c:v>
                </c:pt>
                <c:pt idx="68">
                  <c:v>4.0836679680000003</c:v>
                </c:pt>
                <c:pt idx="69">
                  <c:v>8.6504629560000001</c:v>
                </c:pt>
                <c:pt idx="70">
                  <c:v>3.7822089000000001</c:v>
                </c:pt>
                <c:pt idx="71">
                  <c:v>11.7047808</c:v>
                </c:pt>
                <c:pt idx="72">
                  <c:v>11.502182424000001</c:v>
                </c:pt>
                <c:pt idx="73">
                  <c:v>11.880352512</c:v>
                </c:pt>
                <c:pt idx="74">
                  <c:v>11.50055676</c:v>
                </c:pt>
                <c:pt idx="75">
                  <c:v>11.161605816</c:v>
                </c:pt>
                <c:pt idx="76">
                  <c:v>13.91923998</c:v>
                </c:pt>
                <c:pt idx="77">
                  <c:v>14.147975984999999</c:v>
                </c:pt>
                <c:pt idx="78">
                  <c:v>13.864932641999999</c:v>
                </c:pt>
                <c:pt idx="79">
                  <c:v>11.217538818</c:v>
                </c:pt>
                <c:pt idx="80">
                  <c:v>15.347284199999999</c:v>
                </c:pt>
                <c:pt idx="81">
                  <c:v>7.549888428</c:v>
                </c:pt>
                <c:pt idx="82">
                  <c:v>16.492513686000002</c:v>
                </c:pt>
                <c:pt idx="83">
                  <c:v>13.252895547</c:v>
                </c:pt>
                <c:pt idx="84">
                  <c:v>11.575388106</c:v>
                </c:pt>
                <c:pt idx="85">
                  <c:v>10.695853080000001</c:v>
                </c:pt>
                <c:pt idx="86">
                  <c:v>16.588427862</c:v>
                </c:pt>
                <c:pt idx="87">
                  <c:v>14.554341183</c:v>
                </c:pt>
                <c:pt idx="88">
                  <c:v>13.862925963</c:v>
                </c:pt>
                <c:pt idx="89">
                  <c:v>12.68043321</c:v>
                </c:pt>
                <c:pt idx="90">
                  <c:v>12.791841995999999</c:v>
                </c:pt>
                <c:pt idx="91">
                  <c:v>15.528139320000001</c:v>
                </c:pt>
                <c:pt idx="92">
                  <c:v>16.399190411999999</c:v>
                </c:pt>
                <c:pt idx="93">
                  <c:v>20.042278034999999</c:v>
                </c:pt>
                <c:pt idx="94">
                  <c:v>19.623313940999999</c:v>
                </c:pt>
                <c:pt idx="95">
                  <c:v>19.131728387999999</c:v>
                </c:pt>
                <c:pt idx="96">
                  <c:v>18.927021729</c:v>
                </c:pt>
                <c:pt idx="97">
                  <c:v>21.6314916</c:v>
                </c:pt>
                <c:pt idx="98">
                  <c:v>19.170007694999999</c:v>
                </c:pt>
                <c:pt idx="99">
                  <c:v>20.689266906</c:v>
                </c:pt>
                <c:pt idx="100">
                  <c:v>22.905300947999997</c:v>
                </c:pt>
                <c:pt idx="101">
                  <c:v>25.053819132000001</c:v>
                </c:pt>
                <c:pt idx="102">
                  <c:v>23.091414074999999</c:v>
                </c:pt>
                <c:pt idx="103">
                  <c:v>24.012860750999998</c:v>
                </c:pt>
                <c:pt idx="104">
                  <c:v>22.013065421999997</c:v>
                </c:pt>
                <c:pt idx="105">
                  <c:v>29.924918100000003</c:v>
                </c:pt>
                <c:pt idx="106">
                  <c:v>31.2330696</c:v>
                </c:pt>
                <c:pt idx="107">
                  <c:v>30.657990959999999</c:v>
                </c:pt>
                <c:pt idx="108">
                  <c:v>24.588168</c:v>
                </c:pt>
                <c:pt idx="109">
                  <c:v>28.393237800000001</c:v>
                </c:pt>
                <c:pt idx="110">
                  <c:v>29.818233899999999</c:v>
                </c:pt>
                <c:pt idx="111">
                  <c:v>27.742972200000001</c:v>
                </c:pt>
                <c:pt idx="112">
                  <c:v>37.536327749999998</c:v>
                </c:pt>
                <c:pt idx="113">
                  <c:v>42.259643700000005</c:v>
                </c:pt>
                <c:pt idx="114">
                  <c:v>37.161662999999997</c:v>
                </c:pt>
                <c:pt idx="115">
                  <c:v>43.975481250000001</c:v>
                </c:pt>
                <c:pt idx="116">
                  <c:v>40.082777999999998</c:v>
                </c:pt>
                <c:pt idx="117">
                  <c:v>18.894533850000002</c:v>
                </c:pt>
                <c:pt idx="118">
                  <c:v>36.699364799999998</c:v>
                </c:pt>
                <c:pt idx="119">
                  <c:v>43.3671273</c:v>
                </c:pt>
                <c:pt idx="120">
                  <c:v>41.321076750000003</c:v>
                </c:pt>
                <c:pt idx="121">
                  <c:v>33.516619499999997</c:v>
                </c:pt>
                <c:pt idx="122">
                  <c:v>22.8304188</c:v>
                </c:pt>
                <c:pt idx="123">
                  <c:v>36.717145500000001</c:v>
                </c:pt>
                <c:pt idx="124">
                  <c:v>39.686522400000001</c:v>
                </c:pt>
                <c:pt idx="125">
                  <c:v>36.257387399999999</c:v>
                </c:pt>
                <c:pt idx="126">
                  <c:v>48.354613649999997</c:v>
                </c:pt>
                <c:pt idx="127">
                  <c:v>22.352879999999999</c:v>
                </c:pt>
                <c:pt idx="128">
                  <c:v>48.647995200000004</c:v>
                </c:pt>
                <c:pt idx="129">
                  <c:v>36.2421468</c:v>
                </c:pt>
                <c:pt idx="130">
                  <c:v>43.466191200000004</c:v>
                </c:pt>
                <c:pt idx="131">
                  <c:v>41.7135222</c:v>
                </c:pt>
                <c:pt idx="132">
                  <c:v>44.934368999999997</c:v>
                </c:pt>
                <c:pt idx="133">
                  <c:v>44.660038200000002</c:v>
                </c:pt>
                <c:pt idx="134">
                  <c:v>43.892927999999998</c:v>
                </c:pt>
                <c:pt idx="135">
                  <c:v>42.277424400000001</c:v>
                </c:pt>
                <c:pt idx="136">
                  <c:v>49.063301549999998</c:v>
                </c:pt>
                <c:pt idx="137">
                  <c:v>47.456688299999996</c:v>
                </c:pt>
                <c:pt idx="138">
                  <c:v>57.0100044</c:v>
                </c:pt>
                <c:pt idx="139">
                  <c:v>54.929662499999999</c:v>
                </c:pt>
                <c:pt idx="140">
                  <c:v>52.074590100000002</c:v>
                </c:pt>
                <c:pt idx="141">
                  <c:v>60.375636899999996</c:v>
                </c:pt>
                <c:pt idx="142">
                  <c:v>55.597708799999999</c:v>
                </c:pt>
                <c:pt idx="143">
                  <c:v>61.485660600000003</c:v>
                </c:pt>
                <c:pt idx="144">
                  <c:v>54.694703250000003</c:v>
                </c:pt>
                <c:pt idx="145">
                  <c:v>59.8549164</c:v>
                </c:pt>
                <c:pt idx="146">
                  <c:v>47.675136899999998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293952"/>
        <c:axId val="153295872"/>
      </c:scatterChart>
      <c:valAx>
        <c:axId val="153293952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5949033109173398"/>
              <c:y val="0.93423590928900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295872"/>
        <c:crosses val="autoZero"/>
        <c:crossBetween val="midCat"/>
      </c:valAx>
      <c:valAx>
        <c:axId val="15329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2.0124083184544835E-2"/>
              <c:y val="0.415898708986328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29395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Corn Yield in Iowa, 1866-2012</a:t>
            </a:r>
          </a:p>
        </c:rich>
      </c:tx>
      <c:layout>
        <c:manualLayout>
          <c:xMode val="edge"/>
          <c:yMode val="edge"/>
          <c:x val="0.33242635616989791"/>
          <c:y val="6.061568264948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1072647322022"/>
          <c:y val="0.14571244358478402"/>
          <c:w val="0.8063988901876662"/>
          <c:h val="0.71050386593358617"/>
        </c:manualLayout>
      </c:layout>
      <c:scatterChart>
        <c:scatterStyle val="lineMarker"/>
        <c:varyColors val="0"/>
        <c:ser>
          <c:idx val="1"/>
          <c:order val="0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'IA Corn PAY'!$A$6:$A$152</c:f>
              <c:numCache>
                <c:formatCode>General</c:formatCode>
                <c:ptCount val="147"/>
                <c:pt idx="0">
                  <c:v>1866</c:v>
                </c:pt>
                <c:pt idx="1">
                  <c:v>1867</c:v>
                </c:pt>
                <c:pt idx="2">
                  <c:v>1868</c:v>
                </c:pt>
                <c:pt idx="3">
                  <c:v>1869</c:v>
                </c:pt>
                <c:pt idx="4">
                  <c:v>1870</c:v>
                </c:pt>
                <c:pt idx="5">
                  <c:v>1871</c:v>
                </c:pt>
                <c:pt idx="6">
                  <c:v>1872</c:v>
                </c:pt>
                <c:pt idx="7">
                  <c:v>1873</c:v>
                </c:pt>
                <c:pt idx="8">
                  <c:v>1874</c:v>
                </c:pt>
                <c:pt idx="9">
                  <c:v>1875</c:v>
                </c:pt>
                <c:pt idx="10">
                  <c:v>1876</c:v>
                </c:pt>
                <c:pt idx="11">
                  <c:v>1877</c:v>
                </c:pt>
                <c:pt idx="12">
                  <c:v>1878</c:v>
                </c:pt>
                <c:pt idx="13">
                  <c:v>1879</c:v>
                </c:pt>
                <c:pt idx="14">
                  <c:v>1880</c:v>
                </c:pt>
                <c:pt idx="15">
                  <c:v>1881</c:v>
                </c:pt>
                <c:pt idx="16">
                  <c:v>1882</c:v>
                </c:pt>
                <c:pt idx="17">
                  <c:v>1883</c:v>
                </c:pt>
                <c:pt idx="18">
                  <c:v>1884</c:v>
                </c:pt>
                <c:pt idx="19">
                  <c:v>1885</c:v>
                </c:pt>
                <c:pt idx="20">
                  <c:v>1886</c:v>
                </c:pt>
                <c:pt idx="21">
                  <c:v>1887</c:v>
                </c:pt>
                <c:pt idx="22">
                  <c:v>1888</c:v>
                </c:pt>
                <c:pt idx="23">
                  <c:v>1889</c:v>
                </c:pt>
                <c:pt idx="24">
                  <c:v>1890</c:v>
                </c:pt>
                <c:pt idx="25">
                  <c:v>1891</c:v>
                </c:pt>
                <c:pt idx="26">
                  <c:v>1892</c:v>
                </c:pt>
                <c:pt idx="27">
                  <c:v>1893</c:v>
                </c:pt>
                <c:pt idx="28">
                  <c:v>1894</c:v>
                </c:pt>
                <c:pt idx="29">
                  <c:v>1895</c:v>
                </c:pt>
                <c:pt idx="30">
                  <c:v>1896</c:v>
                </c:pt>
                <c:pt idx="31">
                  <c:v>1897</c:v>
                </c:pt>
                <c:pt idx="32">
                  <c:v>1898</c:v>
                </c:pt>
                <c:pt idx="33">
                  <c:v>1899</c:v>
                </c:pt>
                <c:pt idx="34">
                  <c:v>1900</c:v>
                </c:pt>
                <c:pt idx="35">
                  <c:v>1901</c:v>
                </c:pt>
                <c:pt idx="36">
                  <c:v>1902</c:v>
                </c:pt>
                <c:pt idx="37">
                  <c:v>1903</c:v>
                </c:pt>
                <c:pt idx="38">
                  <c:v>1904</c:v>
                </c:pt>
                <c:pt idx="39">
                  <c:v>1905</c:v>
                </c:pt>
                <c:pt idx="40">
                  <c:v>1906</c:v>
                </c:pt>
                <c:pt idx="41">
                  <c:v>1907</c:v>
                </c:pt>
                <c:pt idx="42">
                  <c:v>1908</c:v>
                </c:pt>
                <c:pt idx="43">
                  <c:v>1909</c:v>
                </c:pt>
                <c:pt idx="44">
                  <c:v>1910</c:v>
                </c:pt>
                <c:pt idx="45">
                  <c:v>1911</c:v>
                </c:pt>
                <c:pt idx="46">
                  <c:v>1912</c:v>
                </c:pt>
                <c:pt idx="47">
                  <c:v>1913</c:v>
                </c:pt>
                <c:pt idx="48">
                  <c:v>1914</c:v>
                </c:pt>
                <c:pt idx="49">
                  <c:v>1915</c:v>
                </c:pt>
                <c:pt idx="50">
                  <c:v>1916</c:v>
                </c:pt>
                <c:pt idx="51">
                  <c:v>1917</c:v>
                </c:pt>
                <c:pt idx="52">
                  <c:v>1918</c:v>
                </c:pt>
                <c:pt idx="53">
                  <c:v>1919</c:v>
                </c:pt>
                <c:pt idx="54">
                  <c:v>1920</c:v>
                </c:pt>
                <c:pt idx="55">
                  <c:v>1921</c:v>
                </c:pt>
                <c:pt idx="56">
                  <c:v>1922</c:v>
                </c:pt>
                <c:pt idx="57">
                  <c:v>1923</c:v>
                </c:pt>
                <c:pt idx="58">
                  <c:v>1924</c:v>
                </c:pt>
                <c:pt idx="59">
                  <c:v>1925</c:v>
                </c:pt>
                <c:pt idx="60">
                  <c:v>1926</c:v>
                </c:pt>
                <c:pt idx="61">
                  <c:v>1927</c:v>
                </c:pt>
                <c:pt idx="62">
                  <c:v>1928</c:v>
                </c:pt>
                <c:pt idx="63">
                  <c:v>1929</c:v>
                </c:pt>
                <c:pt idx="64">
                  <c:v>1930</c:v>
                </c:pt>
                <c:pt idx="65">
                  <c:v>1931</c:v>
                </c:pt>
                <c:pt idx="66">
                  <c:v>1932</c:v>
                </c:pt>
                <c:pt idx="67">
                  <c:v>1933</c:v>
                </c:pt>
                <c:pt idx="68">
                  <c:v>1934</c:v>
                </c:pt>
                <c:pt idx="69">
                  <c:v>1935</c:v>
                </c:pt>
                <c:pt idx="70">
                  <c:v>1936</c:v>
                </c:pt>
                <c:pt idx="71">
                  <c:v>1937</c:v>
                </c:pt>
                <c:pt idx="72">
                  <c:v>1938</c:v>
                </c:pt>
                <c:pt idx="73">
                  <c:v>1939</c:v>
                </c:pt>
                <c:pt idx="74">
                  <c:v>1940</c:v>
                </c:pt>
                <c:pt idx="75">
                  <c:v>1941</c:v>
                </c:pt>
                <c:pt idx="76">
                  <c:v>1942</c:v>
                </c:pt>
                <c:pt idx="77">
                  <c:v>1943</c:v>
                </c:pt>
                <c:pt idx="78">
                  <c:v>1944</c:v>
                </c:pt>
                <c:pt idx="79">
                  <c:v>1945</c:v>
                </c:pt>
                <c:pt idx="80">
                  <c:v>1946</c:v>
                </c:pt>
                <c:pt idx="81">
                  <c:v>1947</c:v>
                </c:pt>
                <c:pt idx="82">
                  <c:v>1948</c:v>
                </c:pt>
                <c:pt idx="83">
                  <c:v>1949</c:v>
                </c:pt>
                <c:pt idx="84">
                  <c:v>1950</c:v>
                </c:pt>
                <c:pt idx="85">
                  <c:v>1951</c:v>
                </c:pt>
                <c:pt idx="86">
                  <c:v>1952</c:v>
                </c:pt>
                <c:pt idx="87">
                  <c:v>1953</c:v>
                </c:pt>
                <c:pt idx="88">
                  <c:v>1954</c:v>
                </c:pt>
                <c:pt idx="89">
                  <c:v>1955</c:v>
                </c:pt>
                <c:pt idx="90">
                  <c:v>1956</c:v>
                </c:pt>
                <c:pt idx="91">
                  <c:v>1957</c:v>
                </c:pt>
                <c:pt idx="92">
                  <c:v>1958</c:v>
                </c:pt>
                <c:pt idx="93">
                  <c:v>1959</c:v>
                </c:pt>
                <c:pt idx="94">
                  <c:v>1960</c:v>
                </c:pt>
                <c:pt idx="95">
                  <c:v>1961</c:v>
                </c:pt>
                <c:pt idx="96">
                  <c:v>1962</c:v>
                </c:pt>
                <c:pt idx="97">
                  <c:v>1963</c:v>
                </c:pt>
                <c:pt idx="98">
                  <c:v>1964</c:v>
                </c:pt>
                <c:pt idx="99">
                  <c:v>1965</c:v>
                </c:pt>
                <c:pt idx="100">
                  <c:v>1966</c:v>
                </c:pt>
                <c:pt idx="101">
                  <c:v>1967</c:v>
                </c:pt>
                <c:pt idx="102">
                  <c:v>1968</c:v>
                </c:pt>
                <c:pt idx="103">
                  <c:v>1969</c:v>
                </c:pt>
                <c:pt idx="104">
                  <c:v>1970</c:v>
                </c:pt>
                <c:pt idx="105">
                  <c:v>1971</c:v>
                </c:pt>
                <c:pt idx="106">
                  <c:v>1972</c:v>
                </c:pt>
                <c:pt idx="107">
                  <c:v>1973</c:v>
                </c:pt>
                <c:pt idx="108">
                  <c:v>1974</c:v>
                </c:pt>
                <c:pt idx="109">
                  <c:v>1975</c:v>
                </c:pt>
                <c:pt idx="110">
                  <c:v>1976</c:v>
                </c:pt>
                <c:pt idx="111">
                  <c:v>1977</c:v>
                </c:pt>
                <c:pt idx="112">
                  <c:v>1978</c:v>
                </c:pt>
                <c:pt idx="113">
                  <c:v>1979</c:v>
                </c:pt>
                <c:pt idx="114">
                  <c:v>1980</c:v>
                </c:pt>
                <c:pt idx="115">
                  <c:v>1981</c:v>
                </c:pt>
                <c:pt idx="116">
                  <c:v>1982</c:v>
                </c:pt>
                <c:pt idx="117">
                  <c:v>1983</c:v>
                </c:pt>
                <c:pt idx="118">
                  <c:v>1984</c:v>
                </c:pt>
                <c:pt idx="119">
                  <c:v>1985</c:v>
                </c:pt>
                <c:pt idx="120">
                  <c:v>1986</c:v>
                </c:pt>
                <c:pt idx="121">
                  <c:v>1987</c:v>
                </c:pt>
                <c:pt idx="122">
                  <c:v>1988</c:v>
                </c:pt>
                <c:pt idx="123">
                  <c:v>1989</c:v>
                </c:pt>
                <c:pt idx="124">
                  <c:v>1990</c:v>
                </c:pt>
                <c:pt idx="125">
                  <c:v>1991</c:v>
                </c:pt>
                <c:pt idx="126">
                  <c:v>1992</c:v>
                </c:pt>
                <c:pt idx="127">
                  <c:v>1993</c:v>
                </c:pt>
                <c:pt idx="128">
                  <c:v>1994</c:v>
                </c:pt>
                <c:pt idx="129">
                  <c:v>1995</c:v>
                </c:pt>
                <c:pt idx="130">
                  <c:v>1996</c:v>
                </c:pt>
                <c:pt idx="131">
                  <c:v>1997</c:v>
                </c:pt>
                <c:pt idx="132">
                  <c:v>1998</c:v>
                </c:pt>
                <c:pt idx="133">
                  <c:v>1999</c:v>
                </c:pt>
                <c:pt idx="134">
                  <c:v>2000</c:v>
                </c:pt>
                <c:pt idx="135">
                  <c:v>2001</c:v>
                </c:pt>
                <c:pt idx="136">
                  <c:v>2002</c:v>
                </c:pt>
                <c:pt idx="137">
                  <c:v>2003</c:v>
                </c:pt>
                <c:pt idx="138">
                  <c:v>2004</c:v>
                </c:pt>
                <c:pt idx="139">
                  <c:v>2005</c:v>
                </c:pt>
                <c:pt idx="140">
                  <c:v>2006</c:v>
                </c:pt>
                <c:pt idx="141">
                  <c:v>2007</c:v>
                </c:pt>
                <c:pt idx="142">
                  <c:v>2008</c:v>
                </c:pt>
                <c:pt idx="143">
                  <c:v>2009</c:v>
                </c:pt>
                <c:pt idx="144">
                  <c:v>2010</c:v>
                </c:pt>
                <c:pt idx="145">
                  <c:v>2011</c:v>
                </c:pt>
                <c:pt idx="146">
                  <c:v>2012</c:v>
                </c:pt>
              </c:numCache>
            </c:numRef>
          </c:xVal>
          <c:yVal>
            <c:numRef>
              <c:f>'IA Corn PAY'!$D$6:$D$152</c:f>
              <c:numCache>
                <c:formatCode>0.0</c:formatCode>
                <c:ptCount val="147"/>
                <c:pt idx="0">
                  <c:v>2.008507872</c:v>
                </c:pt>
                <c:pt idx="1">
                  <c:v>2.5734007110000001</c:v>
                </c:pt>
                <c:pt idx="2">
                  <c:v>2.5420177755000002</c:v>
                </c:pt>
                <c:pt idx="3">
                  <c:v>2.1026566784999998</c:v>
                </c:pt>
                <c:pt idx="4">
                  <c:v>2.5106348399999998</c:v>
                </c:pt>
                <c:pt idx="5">
                  <c:v>2.7303153885000002</c:v>
                </c:pt>
                <c:pt idx="6">
                  <c:v>2.5734007110000001</c:v>
                </c:pt>
                <c:pt idx="7">
                  <c:v>2.0398908075</c:v>
                </c:pt>
                <c:pt idx="8">
                  <c:v>2.1340396140000002</c:v>
                </c:pt>
                <c:pt idx="9">
                  <c:v>2.1968054849999996</c:v>
                </c:pt>
                <c:pt idx="10">
                  <c:v>2.1340396140000002</c:v>
                </c:pt>
                <c:pt idx="11">
                  <c:v>2.1026566784999998</c:v>
                </c:pt>
                <c:pt idx="12">
                  <c:v>2.5420177755000002</c:v>
                </c:pt>
                <c:pt idx="13">
                  <c:v>2.611064028392684</c:v>
                </c:pt>
                <c:pt idx="14">
                  <c:v>2.4792519045000003</c:v>
                </c:pt>
                <c:pt idx="15">
                  <c:v>1.8829761300000003</c:v>
                </c:pt>
                <c:pt idx="16">
                  <c:v>1.9143590655000005</c:v>
                </c:pt>
                <c:pt idx="17">
                  <c:v>1.8202102590000002</c:v>
                </c:pt>
                <c:pt idx="18">
                  <c:v>2.4792519044999999</c:v>
                </c:pt>
                <c:pt idx="19">
                  <c:v>2.2909542914999999</c:v>
                </c:pt>
                <c:pt idx="20">
                  <c:v>1.820210259</c:v>
                </c:pt>
                <c:pt idx="21">
                  <c:v>1.8829761300000001</c:v>
                </c:pt>
                <c:pt idx="22">
                  <c:v>2.4792519045000008</c:v>
                </c:pt>
                <c:pt idx="23">
                  <c:v>2.5922304723000003</c:v>
                </c:pt>
                <c:pt idx="24">
                  <c:v>1.7574443880000001</c:v>
                </c:pt>
                <c:pt idx="25">
                  <c:v>2.5420177755000002</c:v>
                </c:pt>
                <c:pt idx="26">
                  <c:v>1.9143590655000002</c:v>
                </c:pt>
                <c:pt idx="27">
                  <c:v>2.3537201625000002</c:v>
                </c:pt>
                <c:pt idx="28">
                  <c:v>0.94148806500000004</c:v>
                </c:pt>
                <c:pt idx="29">
                  <c:v>2.4478689690000004</c:v>
                </c:pt>
                <c:pt idx="30">
                  <c:v>2.6989324530000003</c:v>
                </c:pt>
                <c:pt idx="31">
                  <c:v>2.1026566784999998</c:v>
                </c:pt>
                <c:pt idx="32">
                  <c:v>2.2595713559999999</c:v>
                </c:pt>
                <c:pt idx="33">
                  <c:v>2.4541455560999998</c:v>
                </c:pt>
                <c:pt idx="34">
                  <c:v>2.824464195</c:v>
                </c:pt>
                <c:pt idx="35">
                  <c:v>1.7888273235000003</c:v>
                </c:pt>
                <c:pt idx="36">
                  <c:v>2.3851030980000001</c:v>
                </c:pt>
                <c:pt idx="37">
                  <c:v>2.0398908075</c:v>
                </c:pt>
                <c:pt idx="38">
                  <c:v>2.447868969</c:v>
                </c:pt>
                <c:pt idx="39">
                  <c:v>2.6047836465</c:v>
                </c:pt>
                <c:pt idx="40">
                  <c:v>2.8558471304999999</c:v>
                </c:pt>
                <c:pt idx="41">
                  <c:v>2.1968054850000001</c:v>
                </c:pt>
                <c:pt idx="42">
                  <c:v>2.3851030980000005</c:v>
                </c:pt>
                <c:pt idx="43">
                  <c:v>2.328613146448995</c:v>
                </c:pt>
                <c:pt idx="44">
                  <c:v>2.6047836464999996</c:v>
                </c:pt>
                <c:pt idx="45">
                  <c:v>2.2281884205000004</c:v>
                </c:pt>
                <c:pt idx="46">
                  <c:v>2.8872300660000003</c:v>
                </c:pt>
                <c:pt idx="47">
                  <c:v>2.3537201625000002</c:v>
                </c:pt>
                <c:pt idx="48">
                  <c:v>2.5420177755000002</c:v>
                </c:pt>
                <c:pt idx="49">
                  <c:v>2.0398908075000004</c:v>
                </c:pt>
                <c:pt idx="50">
                  <c:v>2.3851030980000005</c:v>
                </c:pt>
                <c:pt idx="51">
                  <c:v>2.4164860335</c:v>
                </c:pt>
                <c:pt idx="52">
                  <c:v>2.3223372270000002</c:v>
                </c:pt>
                <c:pt idx="53">
                  <c:v>2.6110574028018942</c:v>
                </c:pt>
                <c:pt idx="54">
                  <c:v>2.8872300660000003</c:v>
                </c:pt>
                <c:pt idx="55">
                  <c:v>2.6989324529999998</c:v>
                </c:pt>
                <c:pt idx="56">
                  <c:v>2.824464195</c:v>
                </c:pt>
                <c:pt idx="57">
                  <c:v>2.5420177755000006</c:v>
                </c:pt>
                <c:pt idx="58">
                  <c:v>1.7574443879999999</c:v>
                </c:pt>
                <c:pt idx="59">
                  <c:v>2.7554249839704084</c:v>
                </c:pt>
                <c:pt idx="60">
                  <c:v>2.4478689690000004</c:v>
                </c:pt>
                <c:pt idx="61">
                  <c:v>2.1968054850000001</c:v>
                </c:pt>
                <c:pt idx="62">
                  <c:v>2.6047836464999996</c:v>
                </c:pt>
                <c:pt idx="63">
                  <c:v>2.5231893104798639</c:v>
                </c:pt>
                <c:pt idx="64">
                  <c:v>2.1340396140000002</c:v>
                </c:pt>
                <c:pt idx="65">
                  <c:v>2.0649952798651992</c:v>
                </c:pt>
                <c:pt idx="66">
                  <c:v>2.6989324529999998</c:v>
                </c:pt>
                <c:pt idx="67">
                  <c:v>2.5106348400000003</c:v>
                </c:pt>
                <c:pt idx="68">
                  <c:v>1.7699953602750396</c:v>
                </c:pt>
                <c:pt idx="69">
                  <c:v>2.3851030980000001</c:v>
                </c:pt>
                <c:pt idx="70">
                  <c:v>1.2553174199999999</c:v>
                </c:pt>
                <c:pt idx="71">
                  <c:v>2.824464195</c:v>
                </c:pt>
                <c:pt idx="72">
                  <c:v>2.8872300659999999</c:v>
                </c:pt>
                <c:pt idx="73">
                  <c:v>3.2763784662000002</c:v>
                </c:pt>
                <c:pt idx="74">
                  <c:v>3.2952082275000003</c:v>
                </c:pt>
                <c:pt idx="75">
                  <c:v>3.2010594209999996</c:v>
                </c:pt>
                <c:pt idx="76">
                  <c:v>3.7659522599999997</c:v>
                </c:pt>
                <c:pt idx="77">
                  <c:v>3.452122905</c:v>
                </c:pt>
                <c:pt idx="78">
                  <c:v>3.2952052090393389</c:v>
                </c:pt>
                <c:pt idx="79">
                  <c:v>2.7930812594999996</c:v>
                </c:pt>
                <c:pt idx="80">
                  <c:v>3.5776546470000001</c:v>
                </c:pt>
                <c:pt idx="81">
                  <c:v>1.9457420009999999</c:v>
                </c:pt>
                <c:pt idx="82">
                  <c:v>3.7973351955000001</c:v>
                </c:pt>
                <c:pt idx="83">
                  <c:v>2.9499959369999997</c:v>
                </c:pt>
                <c:pt idx="84">
                  <c:v>3.0441447435000004</c:v>
                </c:pt>
                <c:pt idx="85">
                  <c:v>2.7303153885000002</c:v>
                </c:pt>
                <c:pt idx="86">
                  <c:v>3.9228639340608673</c:v>
                </c:pt>
                <c:pt idx="87">
                  <c:v>3.3265911629999998</c:v>
                </c:pt>
                <c:pt idx="88">
                  <c:v>3.4207399695</c:v>
                </c:pt>
                <c:pt idx="89">
                  <c:v>3.0441416945409503</c:v>
                </c:pt>
                <c:pt idx="90">
                  <c:v>3.3579774324993092</c:v>
                </c:pt>
                <c:pt idx="91">
                  <c:v>3.8914840020000008</c:v>
                </c:pt>
                <c:pt idx="92">
                  <c:v>4.1425474859999998</c:v>
                </c:pt>
                <c:pt idx="93">
                  <c:v>4.0797816149999999</c:v>
                </c:pt>
                <c:pt idx="94">
                  <c:v>3.9856328084999997</c:v>
                </c:pt>
                <c:pt idx="95">
                  <c:v>4.7388232605000002</c:v>
                </c:pt>
                <c:pt idx="96">
                  <c:v>4.832972067</c:v>
                </c:pt>
                <c:pt idx="97">
                  <c:v>5.0212696800000005</c:v>
                </c:pt>
                <c:pt idx="98">
                  <c:v>4.8643550025</c:v>
                </c:pt>
                <c:pt idx="99">
                  <c:v>5.1468014219999993</c:v>
                </c:pt>
                <c:pt idx="100">
                  <c:v>5.5861625189999993</c:v>
                </c:pt>
                <c:pt idx="101">
                  <c:v>5.5547767676242277</c:v>
                </c:pt>
                <c:pt idx="102">
                  <c:v>5.8372260029999996</c:v>
                </c:pt>
                <c:pt idx="103">
                  <c:v>6.2138212289999997</c:v>
                </c:pt>
                <c:pt idx="104">
                  <c:v>5.3978649059999997</c:v>
                </c:pt>
                <c:pt idx="105">
                  <c:v>6.4021188420000001</c:v>
                </c:pt>
                <c:pt idx="106">
                  <c:v>7.2808410360000009</c:v>
                </c:pt>
                <c:pt idx="107">
                  <c:v>6.7159481969999995</c:v>
                </c:pt>
                <c:pt idx="108">
                  <c:v>5.0212696800000005</c:v>
                </c:pt>
                <c:pt idx="109">
                  <c:v>5.6489283900000009</c:v>
                </c:pt>
                <c:pt idx="110">
                  <c:v>5.7116942609999999</c:v>
                </c:pt>
                <c:pt idx="111">
                  <c:v>5.3978649060000006</c:v>
                </c:pt>
                <c:pt idx="112">
                  <c:v>7.2180751649999992</c:v>
                </c:pt>
                <c:pt idx="113">
                  <c:v>7.9712656170000011</c:v>
                </c:pt>
                <c:pt idx="114">
                  <c:v>6.904245809999999</c:v>
                </c:pt>
                <c:pt idx="115">
                  <c:v>7.8457338750000005</c:v>
                </c:pt>
                <c:pt idx="116">
                  <c:v>7.5319045199999994</c:v>
                </c:pt>
                <c:pt idx="117">
                  <c:v>5.4606307770000013</c:v>
                </c:pt>
                <c:pt idx="118">
                  <c:v>7.0297775519999997</c:v>
                </c:pt>
                <c:pt idx="119">
                  <c:v>7.9084997460000013</c:v>
                </c:pt>
                <c:pt idx="120">
                  <c:v>8.4733925850000009</c:v>
                </c:pt>
                <c:pt idx="121">
                  <c:v>8.1595632299999998</c:v>
                </c:pt>
                <c:pt idx="122">
                  <c:v>5.272333164</c:v>
                </c:pt>
                <c:pt idx="123">
                  <c:v>7.4063727779999997</c:v>
                </c:pt>
                <c:pt idx="124">
                  <c:v>7.9084997459999995</c:v>
                </c:pt>
                <c:pt idx="125">
                  <c:v>7.3436069070000007</c:v>
                </c:pt>
                <c:pt idx="126">
                  <c:v>9.226583037000001</c:v>
                </c:pt>
                <c:pt idx="127">
                  <c:v>5.0212696799999996</c:v>
                </c:pt>
                <c:pt idx="128">
                  <c:v>9.5404123920000004</c:v>
                </c:pt>
                <c:pt idx="129">
                  <c:v>7.7202021329999999</c:v>
                </c:pt>
                <c:pt idx="130">
                  <c:v>8.6616901980000005</c:v>
                </c:pt>
                <c:pt idx="131">
                  <c:v>8.6616901980000005</c:v>
                </c:pt>
                <c:pt idx="132">
                  <c:v>9.1010512949999995</c:v>
                </c:pt>
                <c:pt idx="133">
                  <c:v>9.3521147790000008</c:v>
                </c:pt>
                <c:pt idx="134">
                  <c:v>9.0382854239999997</c:v>
                </c:pt>
                <c:pt idx="135">
                  <c:v>9.1638171659999994</c:v>
                </c:pt>
                <c:pt idx="136">
                  <c:v>10.230836972999999</c:v>
                </c:pt>
                <c:pt idx="137">
                  <c:v>9.8542417470000014</c:v>
                </c:pt>
                <c:pt idx="138">
                  <c:v>11.360622651</c:v>
                </c:pt>
                <c:pt idx="139">
                  <c:v>10.858495682999999</c:v>
                </c:pt>
                <c:pt idx="140">
                  <c:v>10.419134586</c:v>
                </c:pt>
                <c:pt idx="141">
                  <c:v>10.732963941</c:v>
                </c:pt>
                <c:pt idx="142">
                  <c:v>10.732963941000001</c:v>
                </c:pt>
                <c:pt idx="143">
                  <c:v>11.423388522</c:v>
                </c:pt>
                <c:pt idx="144">
                  <c:v>10.356368715</c:v>
                </c:pt>
                <c:pt idx="145">
                  <c:v>10.795729812000001</c:v>
                </c:pt>
                <c:pt idx="146">
                  <c:v>8.5989243270000006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29024"/>
        <c:axId val="153486848"/>
      </c:scatterChart>
      <c:valAx>
        <c:axId val="153329024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1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486848"/>
        <c:crosses val="autoZero"/>
        <c:crossBetween val="midCat"/>
      </c:valAx>
      <c:valAx>
        <c:axId val="153486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7944490122289596E-2"/>
              <c:y val="0.372062820520103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3290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Production in Illinois, 1866-2012</a:t>
            </a:r>
          </a:p>
        </c:rich>
      </c:tx>
      <c:layout>
        <c:manualLayout>
          <c:xMode val="edge"/>
          <c:yMode val="edge"/>
          <c:x val="0.24545246689188321"/>
          <c:y val="6.3192352406626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1072647322022"/>
          <c:y val="0.14571244358478402"/>
          <c:w val="0.8063988901876662"/>
          <c:h val="0.71050386593358617"/>
        </c:manualLayout>
      </c:layout>
      <c:scatterChart>
        <c:scatterStyle val="lineMarker"/>
        <c:varyColors val="0"/>
        <c:ser>
          <c:idx val="0"/>
          <c:order val="0"/>
          <c:tx>
            <c:strRef>
              <c:f>'IL Corn PAY'!$B$3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'IL Corn PAY'!$A$6:$A$152</c:f>
              <c:numCache>
                <c:formatCode>General</c:formatCode>
                <c:ptCount val="147"/>
                <c:pt idx="0">
                  <c:v>1866</c:v>
                </c:pt>
                <c:pt idx="1">
                  <c:v>1867</c:v>
                </c:pt>
                <c:pt idx="2">
                  <c:v>1868</c:v>
                </c:pt>
                <c:pt idx="3">
                  <c:v>1869</c:v>
                </c:pt>
                <c:pt idx="4">
                  <c:v>1870</c:v>
                </c:pt>
                <c:pt idx="5">
                  <c:v>1871</c:v>
                </c:pt>
                <c:pt idx="6">
                  <c:v>1872</c:v>
                </c:pt>
                <c:pt idx="7">
                  <c:v>1873</c:v>
                </c:pt>
                <c:pt idx="8">
                  <c:v>1874</c:v>
                </c:pt>
                <c:pt idx="9">
                  <c:v>1875</c:v>
                </c:pt>
                <c:pt idx="10">
                  <c:v>1876</c:v>
                </c:pt>
                <c:pt idx="11">
                  <c:v>1877</c:v>
                </c:pt>
                <c:pt idx="12">
                  <c:v>1878</c:v>
                </c:pt>
                <c:pt idx="13">
                  <c:v>1879</c:v>
                </c:pt>
                <c:pt idx="14">
                  <c:v>1880</c:v>
                </c:pt>
                <c:pt idx="15">
                  <c:v>1881</c:v>
                </c:pt>
                <c:pt idx="16">
                  <c:v>1882</c:v>
                </c:pt>
                <c:pt idx="17">
                  <c:v>1883</c:v>
                </c:pt>
                <c:pt idx="18">
                  <c:v>1884</c:v>
                </c:pt>
                <c:pt idx="19">
                  <c:v>1885</c:v>
                </c:pt>
                <c:pt idx="20">
                  <c:v>1886</c:v>
                </c:pt>
                <c:pt idx="21">
                  <c:v>1887</c:v>
                </c:pt>
                <c:pt idx="22">
                  <c:v>1888</c:v>
                </c:pt>
                <c:pt idx="23">
                  <c:v>1889</c:v>
                </c:pt>
                <c:pt idx="24">
                  <c:v>1890</c:v>
                </c:pt>
                <c:pt idx="25">
                  <c:v>1891</c:v>
                </c:pt>
                <c:pt idx="26">
                  <c:v>1892</c:v>
                </c:pt>
                <c:pt idx="27">
                  <c:v>1893</c:v>
                </c:pt>
                <c:pt idx="28">
                  <c:v>1894</c:v>
                </c:pt>
                <c:pt idx="29">
                  <c:v>1895</c:v>
                </c:pt>
                <c:pt idx="30">
                  <c:v>1896</c:v>
                </c:pt>
                <c:pt idx="31">
                  <c:v>1897</c:v>
                </c:pt>
                <c:pt idx="32">
                  <c:v>1898</c:v>
                </c:pt>
                <c:pt idx="33">
                  <c:v>1899</c:v>
                </c:pt>
                <c:pt idx="34">
                  <c:v>1900</c:v>
                </c:pt>
                <c:pt idx="35">
                  <c:v>1901</c:v>
                </c:pt>
                <c:pt idx="36">
                  <c:v>1902</c:v>
                </c:pt>
                <c:pt idx="37">
                  <c:v>1903</c:v>
                </c:pt>
                <c:pt idx="38">
                  <c:v>1904</c:v>
                </c:pt>
                <c:pt idx="39">
                  <c:v>1905</c:v>
                </c:pt>
                <c:pt idx="40">
                  <c:v>1906</c:v>
                </c:pt>
                <c:pt idx="41">
                  <c:v>1907</c:v>
                </c:pt>
                <c:pt idx="42">
                  <c:v>1908</c:v>
                </c:pt>
                <c:pt idx="43">
                  <c:v>1909</c:v>
                </c:pt>
                <c:pt idx="44">
                  <c:v>1910</c:v>
                </c:pt>
                <c:pt idx="45">
                  <c:v>1911</c:v>
                </c:pt>
                <c:pt idx="46">
                  <c:v>1912</c:v>
                </c:pt>
                <c:pt idx="47">
                  <c:v>1913</c:v>
                </c:pt>
                <c:pt idx="48">
                  <c:v>1914</c:v>
                </c:pt>
                <c:pt idx="49">
                  <c:v>1915</c:v>
                </c:pt>
                <c:pt idx="50">
                  <c:v>1916</c:v>
                </c:pt>
                <c:pt idx="51">
                  <c:v>1917</c:v>
                </c:pt>
                <c:pt idx="52">
                  <c:v>1918</c:v>
                </c:pt>
                <c:pt idx="53">
                  <c:v>1919</c:v>
                </c:pt>
                <c:pt idx="54">
                  <c:v>1920</c:v>
                </c:pt>
                <c:pt idx="55">
                  <c:v>1921</c:v>
                </c:pt>
                <c:pt idx="56">
                  <c:v>1922</c:v>
                </c:pt>
                <c:pt idx="57">
                  <c:v>1923</c:v>
                </c:pt>
                <c:pt idx="58">
                  <c:v>1924</c:v>
                </c:pt>
                <c:pt idx="59">
                  <c:v>1925</c:v>
                </c:pt>
                <c:pt idx="60">
                  <c:v>1926</c:v>
                </c:pt>
                <c:pt idx="61">
                  <c:v>1927</c:v>
                </c:pt>
                <c:pt idx="62">
                  <c:v>1928</c:v>
                </c:pt>
                <c:pt idx="63">
                  <c:v>1929</c:v>
                </c:pt>
                <c:pt idx="64">
                  <c:v>1930</c:v>
                </c:pt>
                <c:pt idx="65">
                  <c:v>1931</c:v>
                </c:pt>
                <c:pt idx="66">
                  <c:v>1932</c:v>
                </c:pt>
                <c:pt idx="67">
                  <c:v>1933</c:v>
                </c:pt>
                <c:pt idx="68">
                  <c:v>1934</c:v>
                </c:pt>
                <c:pt idx="69">
                  <c:v>1935</c:v>
                </c:pt>
                <c:pt idx="70">
                  <c:v>1936</c:v>
                </c:pt>
                <c:pt idx="71">
                  <c:v>1937</c:v>
                </c:pt>
                <c:pt idx="72">
                  <c:v>1938</c:v>
                </c:pt>
                <c:pt idx="73">
                  <c:v>1939</c:v>
                </c:pt>
                <c:pt idx="74">
                  <c:v>1940</c:v>
                </c:pt>
                <c:pt idx="75">
                  <c:v>1941</c:v>
                </c:pt>
                <c:pt idx="76">
                  <c:v>1942</c:v>
                </c:pt>
                <c:pt idx="77">
                  <c:v>1943</c:v>
                </c:pt>
                <c:pt idx="78">
                  <c:v>1944</c:v>
                </c:pt>
                <c:pt idx="79">
                  <c:v>1945</c:v>
                </c:pt>
                <c:pt idx="80">
                  <c:v>1946</c:v>
                </c:pt>
                <c:pt idx="81">
                  <c:v>1947</c:v>
                </c:pt>
                <c:pt idx="82">
                  <c:v>1948</c:v>
                </c:pt>
                <c:pt idx="83">
                  <c:v>1949</c:v>
                </c:pt>
                <c:pt idx="84">
                  <c:v>1950</c:v>
                </c:pt>
                <c:pt idx="85">
                  <c:v>1951</c:v>
                </c:pt>
                <c:pt idx="86">
                  <c:v>1952</c:v>
                </c:pt>
                <c:pt idx="87">
                  <c:v>1953</c:v>
                </c:pt>
                <c:pt idx="88">
                  <c:v>1954</c:v>
                </c:pt>
                <c:pt idx="89">
                  <c:v>1955</c:v>
                </c:pt>
                <c:pt idx="90">
                  <c:v>1956</c:v>
                </c:pt>
                <c:pt idx="91">
                  <c:v>1957</c:v>
                </c:pt>
                <c:pt idx="92">
                  <c:v>1958</c:v>
                </c:pt>
                <c:pt idx="93">
                  <c:v>1959</c:v>
                </c:pt>
                <c:pt idx="94">
                  <c:v>1960</c:v>
                </c:pt>
                <c:pt idx="95">
                  <c:v>1961</c:v>
                </c:pt>
                <c:pt idx="96">
                  <c:v>1962</c:v>
                </c:pt>
                <c:pt idx="97">
                  <c:v>1963</c:v>
                </c:pt>
                <c:pt idx="98">
                  <c:v>1964</c:v>
                </c:pt>
                <c:pt idx="99">
                  <c:v>1965</c:v>
                </c:pt>
                <c:pt idx="100">
                  <c:v>1966</c:v>
                </c:pt>
                <c:pt idx="101">
                  <c:v>1967</c:v>
                </c:pt>
                <c:pt idx="102">
                  <c:v>1968</c:v>
                </c:pt>
                <c:pt idx="103">
                  <c:v>1969</c:v>
                </c:pt>
                <c:pt idx="104">
                  <c:v>1970</c:v>
                </c:pt>
                <c:pt idx="105">
                  <c:v>1971</c:v>
                </c:pt>
                <c:pt idx="106">
                  <c:v>1972</c:v>
                </c:pt>
                <c:pt idx="107">
                  <c:v>1973</c:v>
                </c:pt>
                <c:pt idx="108">
                  <c:v>1974</c:v>
                </c:pt>
                <c:pt idx="109">
                  <c:v>1975</c:v>
                </c:pt>
                <c:pt idx="110">
                  <c:v>1976</c:v>
                </c:pt>
                <c:pt idx="111">
                  <c:v>1977</c:v>
                </c:pt>
                <c:pt idx="112">
                  <c:v>1978</c:v>
                </c:pt>
                <c:pt idx="113">
                  <c:v>1979</c:v>
                </c:pt>
                <c:pt idx="114">
                  <c:v>1980</c:v>
                </c:pt>
                <c:pt idx="115">
                  <c:v>1981</c:v>
                </c:pt>
                <c:pt idx="116">
                  <c:v>1982</c:v>
                </c:pt>
                <c:pt idx="117">
                  <c:v>1983</c:v>
                </c:pt>
                <c:pt idx="118">
                  <c:v>1984</c:v>
                </c:pt>
                <c:pt idx="119">
                  <c:v>1985</c:v>
                </c:pt>
                <c:pt idx="120">
                  <c:v>1986</c:v>
                </c:pt>
                <c:pt idx="121">
                  <c:v>1987</c:v>
                </c:pt>
                <c:pt idx="122">
                  <c:v>1988</c:v>
                </c:pt>
                <c:pt idx="123">
                  <c:v>1989</c:v>
                </c:pt>
                <c:pt idx="124">
                  <c:v>1990</c:v>
                </c:pt>
                <c:pt idx="125">
                  <c:v>1991</c:v>
                </c:pt>
                <c:pt idx="126">
                  <c:v>1992</c:v>
                </c:pt>
                <c:pt idx="127">
                  <c:v>1993</c:v>
                </c:pt>
                <c:pt idx="128">
                  <c:v>1994</c:v>
                </c:pt>
                <c:pt idx="129">
                  <c:v>1995</c:v>
                </c:pt>
                <c:pt idx="130">
                  <c:v>1996</c:v>
                </c:pt>
                <c:pt idx="131">
                  <c:v>1997</c:v>
                </c:pt>
                <c:pt idx="132">
                  <c:v>1998</c:v>
                </c:pt>
                <c:pt idx="133">
                  <c:v>1999</c:v>
                </c:pt>
                <c:pt idx="134">
                  <c:v>2000</c:v>
                </c:pt>
                <c:pt idx="135">
                  <c:v>2001</c:v>
                </c:pt>
                <c:pt idx="136">
                  <c:v>2002</c:v>
                </c:pt>
                <c:pt idx="137">
                  <c:v>2003</c:v>
                </c:pt>
                <c:pt idx="138">
                  <c:v>2004</c:v>
                </c:pt>
                <c:pt idx="139">
                  <c:v>2005</c:v>
                </c:pt>
                <c:pt idx="140">
                  <c:v>2006</c:v>
                </c:pt>
                <c:pt idx="141">
                  <c:v>2007</c:v>
                </c:pt>
                <c:pt idx="142">
                  <c:v>2008</c:v>
                </c:pt>
                <c:pt idx="143">
                  <c:v>2009</c:v>
                </c:pt>
                <c:pt idx="144">
                  <c:v>2010</c:v>
                </c:pt>
                <c:pt idx="145">
                  <c:v>2011</c:v>
                </c:pt>
                <c:pt idx="146">
                  <c:v>2012</c:v>
                </c:pt>
              </c:numCache>
            </c:numRef>
          </c:xVal>
          <c:yVal>
            <c:numRef>
              <c:f>'IL Corn PAY'!$B$6:$B$152</c:f>
              <c:numCache>
                <c:formatCode>#,##0</c:formatCode>
                <c:ptCount val="147"/>
                <c:pt idx="0">
                  <c:v>3.6278978250000002</c:v>
                </c:pt>
                <c:pt idx="1">
                  <c:v>3.4805720249999998</c:v>
                </c:pt>
                <c:pt idx="2">
                  <c:v>4.9082352300000007</c:v>
                </c:pt>
                <c:pt idx="3">
                  <c:v>3.3427716000000003</c:v>
                </c:pt>
                <c:pt idx="4">
                  <c:v>6.451854</c:v>
                </c:pt>
                <c:pt idx="5">
                  <c:v>5.6413080899999999</c:v>
                </c:pt>
                <c:pt idx="6">
                  <c:v>6.9351842279999998</c:v>
                </c:pt>
                <c:pt idx="7">
                  <c:v>3.65393385</c:v>
                </c:pt>
                <c:pt idx="8">
                  <c:v>4.5264582000000004</c:v>
                </c:pt>
                <c:pt idx="9">
                  <c:v>7.100722545</c:v>
                </c:pt>
                <c:pt idx="10">
                  <c:v>6.4772550000000004</c:v>
                </c:pt>
                <c:pt idx="11">
                  <c:v>6.1381516500000002</c:v>
                </c:pt>
                <c:pt idx="12">
                  <c:v>6.2060993250000003</c:v>
                </c:pt>
                <c:pt idx="13">
                  <c:v>8.2702099859999993</c:v>
                </c:pt>
                <c:pt idx="14">
                  <c:v>6.9608900399999998</c:v>
                </c:pt>
                <c:pt idx="15">
                  <c:v>4.8541311</c:v>
                </c:pt>
                <c:pt idx="16">
                  <c:v>5.5882199999999997</c:v>
                </c:pt>
                <c:pt idx="17">
                  <c:v>6.2756980650000003</c:v>
                </c:pt>
                <c:pt idx="18">
                  <c:v>7.2423331200000005</c:v>
                </c:pt>
                <c:pt idx="19">
                  <c:v>7.7993770499999995</c:v>
                </c:pt>
                <c:pt idx="20">
                  <c:v>6.2847154199999995</c:v>
                </c:pt>
                <c:pt idx="21">
                  <c:v>4.3420469400000004</c:v>
                </c:pt>
                <c:pt idx="22">
                  <c:v>8.7684251999999994</c:v>
                </c:pt>
                <c:pt idx="23">
                  <c:v>8.3193355199999992</c:v>
                </c:pt>
                <c:pt idx="24">
                  <c:v>6.6144204000000002</c:v>
                </c:pt>
                <c:pt idx="25">
                  <c:v>9.3628085999999993</c:v>
                </c:pt>
                <c:pt idx="26">
                  <c:v>5.9804114400000001</c:v>
                </c:pt>
                <c:pt idx="27">
                  <c:v>6.0428979000000007</c:v>
                </c:pt>
                <c:pt idx="28">
                  <c:v>7.4963431199999997</c:v>
                </c:pt>
                <c:pt idx="29">
                  <c:v>10.41441</c:v>
                </c:pt>
                <c:pt idx="30">
                  <c:v>10.58840685</c:v>
                </c:pt>
                <c:pt idx="31">
                  <c:v>9.0681569999999994</c:v>
                </c:pt>
                <c:pt idx="32">
                  <c:v>7.68532656</c:v>
                </c:pt>
                <c:pt idx="33">
                  <c:v>9.9147215280000012</c:v>
                </c:pt>
                <c:pt idx="34">
                  <c:v>10.6277784</c:v>
                </c:pt>
                <c:pt idx="35">
                  <c:v>6.5229767999999995</c:v>
                </c:pt>
                <c:pt idx="36">
                  <c:v>11.29963485</c:v>
                </c:pt>
                <c:pt idx="37">
                  <c:v>9.5133095250000004</c:v>
                </c:pt>
                <c:pt idx="38">
                  <c:v>10.401709500000001</c:v>
                </c:pt>
                <c:pt idx="39">
                  <c:v>11.201841</c:v>
                </c:pt>
                <c:pt idx="40">
                  <c:v>10.401709500000001</c:v>
                </c:pt>
                <c:pt idx="41">
                  <c:v>10.3026456</c:v>
                </c:pt>
                <c:pt idx="42">
                  <c:v>8.7125430000000001</c:v>
                </c:pt>
                <c:pt idx="43">
                  <c:v>10.026079512000001</c:v>
                </c:pt>
                <c:pt idx="44">
                  <c:v>10.570626150000001</c:v>
                </c:pt>
                <c:pt idx="45">
                  <c:v>8.961472800000001</c:v>
                </c:pt>
                <c:pt idx="46">
                  <c:v>10.160399999999999</c:v>
                </c:pt>
                <c:pt idx="47">
                  <c:v>7.0055958</c:v>
                </c:pt>
                <c:pt idx="48">
                  <c:v>7.5987091500000004</c:v>
                </c:pt>
                <c:pt idx="49">
                  <c:v>9.1697609999999994</c:v>
                </c:pt>
                <c:pt idx="50">
                  <c:v>7.5199660499999998</c:v>
                </c:pt>
                <c:pt idx="51">
                  <c:v>10.262003999999999</c:v>
                </c:pt>
                <c:pt idx="52">
                  <c:v>8.9468672250000001</c:v>
                </c:pt>
                <c:pt idx="53">
                  <c:v>7.2313598880000001</c:v>
                </c:pt>
                <c:pt idx="54">
                  <c:v>7.4901198750000004</c:v>
                </c:pt>
                <c:pt idx="55">
                  <c:v>7.3052005949999996</c:v>
                </c:pt>
                <c:pt idx="56">
                  <c:v>6.5944044119999994</c:v>
                </c:pt>
                <c:pt idx="57">
                  <c:v>7.3059626250000003</c:v>
                </c:pt>
                <c:pt idx="58">
                  <c:v>6.6455112240000007</c:v>
                </c:pt>
                <c:pt idx="59">
                  <c:v>8.9168178420000004</c:v>
                </c:pt>
                <c:pt idx="60">
                  <c:v>7.5779311319999998</c:v>
                </c:pt>
                <c:pt idx="61">
                  <c:v>6.1547639040000002</c:v>
                </c:pt>
                <c:pt idx="62">
                  <c:v>8.0549111100000008</c:v>
                </c:pt>
                <c:pt idx="63">
                  <c:v>7.0100917769999995</c:v>
                </c:pt>
                <c:pt idx="64">
                  <c:v>5.5936050120000003</c:v>
                </c:pt>
                <c:pt idx="65">
                  <c:v>8.3589102779999997</c:v>
                </c:pt>
                <c:pt idx="66">
                  <c:v>10.106524479000001</c:v>
                </c:pt>
                <c:pt idx="67">
                  <c:v>5.6461850820000006</c:v>
                </c:pt>
                <c:pt idx="68">
                  <c:v>3.7684161570000003</c:v>
                </c:pt>
                <c:pt idx="69">
                  <c:v>7.5408964740000002</c:v>
                </c:pt>
                <c:pt idx="70">
                  <c:v>4.9794088320000007</c:v>
                </c:pt>
                <c:pt idx="71">
                  <c:v>10.691585712</c:v>
                </c:pt>
                <c:pt idx="72">
                  <c:v>9.0227400119999999</c:v>
                </c:pt>
                <c:pt idx="73">
                  <c:v>9.8311776389999999</c:v>
                </c:pt>
                <c:pt idx="74">
                  <c:v>7.9995877320000002</c:v>
                </c:pt>
                <c:pt idx="75">
                  <c:v>10.030931103</c:v>
                </c:pt>
                <c:pt idx="76">
                  <c:v>10.209220722</c:v>
                </c:pt>
                <c:pt idx="77">
                  <c:v>10.189611150000001</c:v>
                </c:pt>
                <c:pt idx="78">
                  <c:v>10.152830502</c:v>
                </c:pt>
                <c:pt idx="79">
                  <c:v>9.1609722540000007</c:v>
                </c:pt>
                <c:pt idx="80">
                  <c:v>12.166266168</c:v>
                </c:pt>
                <c:pt idx="81">
                  <c:v>8.2163598660000012</c:v>
                </c:pt>
                <c:pt idx="82">
                  <c:v>13.890917865</c:v>
                </c:pt>
                <c:pt idx="83">
                  <c:v>12.272188337999999</c:v>
                </c:pt>
                <c:pt idx="84">
                  <c:v>10.373971608</c:v>
                </c:pt>
                <c:pt idx="85">
                  <c:v>11.851217564999999</c:v>
                </c:pt>
                <c:pt idx="86">
                  <c:v>12.858595823999998</c:v>
                </c:pt>
                <c:pt idx="87">
                  <c:v>12.347629308</c:v>
                </c:pt>
                <c:pt idx="88">
                  <c:v>11.1586593</c:v>
                </c:pt>
                <c:pt idx="89">
                  <c:v>12.638521560000001</c:v>
                </c:pt>
                <c:pt idx="90">
                  <c:v>14.642050835999999</c:v>
                </c:pt>
                <c:pt idx="91">
                  <c:v>12.832991616000001</c:v>
                </c:pt>
                <c:pt idx="92">
                  <c:v>14.449003235999999</c:v>
                </c:pt>
                <c:pt idx="93">
                  <c:v>16.659576062999999</c:v>
                </c:pt>
                <c:pt idx="94">
                  <c:v>17.246770980000001</c:v>
                </c:pt>
                <c:pt idx="95">
                  <c:v>16.430687652</c:v>
                </c:pt>
                <c:pt idx="96">
                  <c:v>17.85563295</c:v>
                </c:pt>
                <c:pt idx="97">
                  <c:v>19.555290063000001</c:v>
                </c:pt>
                <c:pt idx="98">
                  <c:v>18.802836239999998</c:v>
                </c:pt>
                <c:pt idx="99">
                  <c:v>23.344484238000003</c:v>
                </c:pt>
                <c:pt idx="100">
                  <c:v>21.541165644000003</c:v>
                </c:pt>
                <c:pt idx="101">
                  <c:v>28.498702752</c:v>
                </c:pt>
                <c:pt idx="102">
                  <c:v>23.062075920000002</c:v>
                </c:pt>
                <c:pt idx="103">
                  <c:v>25.126567596000001</c:v>
                </c:pt>
                <c:pt idx="104">
                  <c:v>18.683959559999998</c:v>
                </c:pt>
                <c:pt idx="105">
                  <c:v>27.113535420000002</c:v>
                </c:pt>
                <c:pt idx="106">
                  <c:v>25.775664750000001</c:v>
                </c:pt>
                <c:pt idx="107">
                  <c:v>24.93336759</c:v>
                </c:pt>
                <c:pt idx="108">
                  <c:v>20.620531800000002</c:v>
                </c:pt>
                <c:pt idx="109">
                  <c:v>31.851837960000001</c:v>
                </c:pt>
                <c:pt idx="110">
                  <c:v>31.500542129999999</c:v>
                </c:pt>
                <c:pt idx="111">
                  <c:v>30.084944399999998</c:v>
                </c:pt>
                <c:pt idx="112">
                  <c:v>31.49393787</c:v>
                </c:pt>
                <c:pt idx="113">
                  <c:v>35.64649335</c:v>
                </c:pt>
                <c:pt idx="114">
                  <c:v>27.024631920000001</c:v>
                </c:pt>
                <c:pt idx="115">
                  <c:v>36.229954319999997</c:v>
                </c:pt>
                <c:pt idx="116">
                  <c:v>38.066954639999999</c:v>
                </c:pt>
                <c:pt idx="117">
                  <c:v>15.8527641</c:v>
                </c:pt>
                <c:pt idx="118">
                  <c:v>31.679111160000001</c:v>
                </c:pt>
                <c:pt idx="119">
                  <c:v>38.989264950000006</c:v>
                </c:pt>
                <c:pt idx="120">
                  <c:v>35.663004000000001</c:v>
                </c:pt>
                <c:pt idx="121">
                  <c:v>30.846974399999997</c:v>
                </c:pt>
                <c:pt idx="122">
                  <c:v>17.8010208</c:v>
                </c:pt>
                <c:pt idx="123">
                  <c:v>33.58647225</c:v>
                </c:pt>
                <c:pt idx="124">
                  <c:v>33.549640799999999</c:v>
                </c:pt>
                <c:pt idx="125">
                  <c:v>29.896977</c:v>
                </c:pt>
                <c:pt idx="126">
                  <c:v>41.821476450000006</c:v>
                </c:pt>
                <c:pt idx="127">
                  <c:v>33.021299999999997</c:v>
                </c:pt>
                <c:pt idx="128">
                  <c:v>45.371266200000001</c:v>
                </c:pt>
                <c:pt idx="129">
                  <c:v>28.703130000000002</c:v>
                </c:pt>
                <c:pt idx="130">
                  <c:v>37.308988799999995</c:v>
                </c:pt>
                <c:pt idx="131">
                  <c:v>36.207855450000004</c:v>
                </c:pt>
                <c:pt idx="132">
                  <c:v>37.427103450000004</c:v>
                </c:pt>
                <c:pt idx="133">
                  <c:v>37.872891000000003</c:v>
                </c:pt>
                <c:pt idx="134">
                  <c:v>42.382838549999995</c:v>
                </c:pt>
                <c:pt idx="135">
                  <c:v>41.891329200000001</c:v>
                </c:pt>
                <c:pt idx="136">
                  <c:v>37.377571500000002</c:v>
                </c:pt>
                <c:pt idx="137">
                  <c:v>46.031692200000002</c:v>
                </c:pt>
                <c:pt idx="138">
                  <c:v>53.037287999999997</c:v>
                </c:pt>
                <c:pt idx="139">
                  <c:v>43.406498849999998</c:v>
                </c:pt>
                <c:pt idx="140">
                  <c:v>46.165047450000003</c:v>
                </c:pt>
                <c:pt idx="141">
                  <c:v>58.009533750000003</c:v>
                </c:pt>
                <c:pt idx="142">
                  <c:v>54.106670100000002</c:v>
                </c:pt>
                <c:pt idx="143">
                  <c:v>52.153333200000006</c:v>
                </c:pt>
                <c:pt idx="144">
                  <c:v>49.4506668</c:v>
                </c:pt>
                <c:pt idx="145">
                  <c:v>49.4506668</c:v>
                </c:pt>
                <c:pt idx="146">
                  <c:v>32.672036249999998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108480"/>
        <c:axId val="157114752"/>
      </c:scatterChart>
      <c:valAx>
        <c:axId val="157108480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5949033109173398"/>
              <c:y val="0.93423590928900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114752"/>
        <c:crosses val="autoZero"/>
        <c:crossBetween val="midCat"/>
      </c:valAx>
      <c:valAx>
        <c:axId val="1571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2.0124083184544835E-2"/>
              <c:y val="0.415898708986328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10848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Corn Yield in Illinois, 1866-2012</a:t>
            </a:r>
          </a:p>
        </c:rich>
      </c:tx>
      <c:layout>
        <c:manualLayout>
          <c:xMode val="edge"/>
          <c:yMode val="edge"/>
          <c:x val="0.26500588731465657"/>
          <c:y val="6.0615604867573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1072647322022"/>
          <c:y val="0.14571244358478402"/>
          <c:w val="0.8063988901876662"/>
          <c:h val="0.71050386593358617"/>
        </c:manualLayout>
      </c:layout>
      <c:scatterChart>
        <c:scatterStyle val="lineMarker"/>
        <c:varyColors val="0"/>
        <c:ser>
          <c:idx val="1"/>
          <c:order val="0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'IL Corn PAY'!$A$6:$A$152</c:f>
              <c:numCache>
                <c:formatCode>General</c:formatCode>
                <c:ptCount val="147"/>
                <c:pt idx="0">
                  <c:v>1866</c:v>
                </c:pt>
                <c:pt idx="1">
                  <c:v>1867</c:v>
                </c:pt>
                <c:pt idx="2">
                  <c:v>1868</c:v>
                </c:pt>
                <c:pt idx="3">
                  <c:v>1869</c:v>
                </c:pt>
                <c:pt idx="4">
                  <c:v>1870</c:v>
                </c:pt>
                <c:pt idx="5">
                  <c:v>1871</c:v>
                </c:pt>
                <c:pt idx="6">
                  <c:v>1872</c:v>
                </c:pt>
                <c:pt idx="7">
                  <c:v>1873</c:v>
                </c:pt>
                <c:pt idx="8">
                  <c:v>1874</c:v>
                </c:pt>
                <c:pt idx="9">
                  <c:v>1875</c:v>
                </c:pt>
                <c:pt idx="10">
                  <c:v>1876</c:v>
                </c:pt>
                <c:pt idx="11">
                  <c:v>1877</c:v>
                </c:pt>
                <c:pt idx="12">
                  <c:v>1878</c:v>
                </c:pt>
                <c:pt idx="13">
                  <c:v>1879</c:v>
                </c:pt>
                <c:pt idx="14">
                  <c:v>1880</c:v>
                </c:pt>
                <c:pt idx="15">
                  <c:v>1881</c:v>
                </c:pt>
                <c:pt idx="16">
                  <c:v>1882</c:v>
                </c:pt>
                <c:pt idx="17">
                  <c:v>1883</c:v>
                </c:pt>
                <c:pt idx="18">
                  <c:v>1884</c:v>
                </c:pt>
                <c:pt idx="19">
                  <c:v>1885</c:v>
                </c:pt>
                <c:pt idx="20">
                  <c:v>1886</c:v>
                </c:pt>
                <c:pt idx="21">
                  <c:v>1887</c:v>
                </c:pt>
                <c:pt idx="22">
                  <c:v>1888</c:v>
                </c:pt>
                <c:pt idx="23">
                  <c:v>1889</c:v>
                </c:pt>
                <c:pt idx="24">
                  <c:v>1890</c:v>
                </c:pt>
                <c:pt idx="25">
                  <c:v>1891</c:v>
                </c:pt>
                <c:pt idx="26">
                  <c:v>1892</c:v>
                </c:pt>
                <c:pt idx="27">
                  <c:v>1893</c:v>
                </c:pt>
                <c:pt idx="28">
                  <c:v>1894</c:v>
                </c:pt>
                <c:pt idx="29">
                  <c:v>1895</c:v>
                </c:pt>
                <c:pt idx="30">
                  <c:v>1896</c:v>
                </c:pt>
                <c:pt idx="31">
                  <c:v>1897</c:v>
                </c:pt>
                <c:pt idx="32">
                  <c:v>1898</c:v>
                </c:pt>
                <c:pt idx="33">
                  <c:v>1899</c:v>
                </c:pt>
                <c:pt idx="34">
                  <c:v>1900</c:v>
                </c:pt>
                <c:pt idx="35">
                  <c:v>1901</c:v>
                </c:pt>
                <c:pt idx="36">
                  <c:v>1902</c:v>
                </c:pt>
                <c:pt idx="37">
                  <c:v>1903</c:v>
                </c:pt>
                <c:pt idx="38">
                  <c:v>1904</c:v>
                </c:pt>
                <c:pt idx="39">
                  <c:v>1905</c:v>
                </c:pt>
                <c:pt idx="40">
                  <c:v>1906</c:v>
                </c:pt>
                <c:pt idx="41">
                  <c:v>1907</c:v>
                </c:pt>
                <c:pt idx="42">
                  <c:v>1908</c:v>
                </c:pt>
                <c:pt idx="43">
                  <c:v>1909</c:v>
                </c:pt>
                <c:pt idx="44">
                  <c:v>1910</c:v>
                </c:pt>
                <c:pt idx="45">
                  <c:v>1911</c:v>
                </c:pt>
                <c:pt idx="46">
                  <c:v>1912</c:v>
                </c:pt>
                <c:pt idx="47">
                  <c:v>1913</c:v>
                </c:pt>
                <c:pt idx="48">
                  <c:v>1914</c:v>
                </c:pt>
                <c:pt idx="49">
                  <c:v>1915</c:v>
                </c:pt>
                <c:pt idx="50">
                  <c:v>1916</c:v>
                </c:pt>
                <c:pt idx="51">
                  <c:v>1917</c:v>
                </c:pt>
                <c:pt idx="52">
                  <c:v>1918</c:v>
                </c:pt>
                <c:pt idx="53">
                  <c:v>1919</c:v>
                </c:pt>
                <c:pt idx="54">
                  <c:v>1920</c:v>
                </c:pt>
                <c:pt idx="55">
                  <c:v>1921</c:v>
                </c:pt>
                <c:pt idx="56">
                  <c:v>1922</c:v>
                </c:pt>
                <c:pt idx="57">
                  <c:v>1923</c:v>
                </c:pt>
                <c:pt idx="58">
                  <c:v>1924</c:v>
                </c:pt>
                <c:pt idx="59">
                  <c:v>1925</c:v>
                </c:pt>
                <c:pt idx="60">
                  <c:v>1926</c:v>
                </c:pt>
                <c:pt idx="61">
                  <c:v>1927</c:v>
                </c:pt>
                <c:pt idx="62">
                  <c:v>1928</c:v>
                </c:pt>
                <c:pt idx="63">
                  <c:v>1929</c:v>
                </c:pt>
                <c:pt idx="64">
                  <c:v>1930</c:v>
                </c:pt>
                <c:pt idx="65">
                  <c:v>1931</c:v>
                </c:pt>
                <c:pt idx="66">
                  <c:v>1932</c:v>
                </c:pt>
                <c:pt idx="67">
                  <c:v>1933</c:v>
                </c:pt>
                <c:pt idx="68">
                  <c:v>1934</c:v>
                </c:pt>
                <c:pt idx="69">
                  <c:v>1935</c:v>
                </c:pt>
                <c:pt idx="70">
                  <c:v>1936</c:v>
                </c:pt>
                <c:pt idx="71">
                  <c:v>1937</c:v>
                </c:pt>
                <c:pt idx="72">
                  <c:v>1938</c:v>
                </c:pt>
                <c:pt idx="73">
                  <c:v>1939</c:v>
                </c:pt>
                <c:pt idx="74">
                  <c:v>1940</c:v>
                </c:pt>
                <c:pt idx="75">
                  <c:v>1941</c:v>
                </c:pt>
                <c:pt idx="76">
                  <c:v>1942</c:v>
                </c:pt>
                <c:pt idx="77">
                  <c:v>1943</c:v>
                </c:pt>
                <c:pt idx="78">
                  <c:v>1944</c:v>
                </c:pt>
                <c:pt idx="79">
                  <c:v>1945</c:v>
                </c:pt>
                <c:pt idx="80">
                  <c:v>1946</c:v>
                </c:pt>
                <c:pt idx="81">
                  <c:v>1947</c:v>
                </c:pt>
                <c:pt idx="82">
                  <c:v>1948</c:v>
                </c:pt>
                <c:pt idx="83">
                  <c:v>1949</c:v>
                </c:pt>
                <c:pt idx="84">
                  <c:v>1950</c:v>
                </c:pt>
                <c:pt idx="85">
                  <c:v>1951</c:v>
                </c:pt>
                <c:pt idx="86">
                  <c:v>1952</c:v>
                </c:pt>
                <c:pt idx="87">
                  <c:v>1953</c:v>
                </c:pt>
                <c:pt idx="88">
                  <c:v>1954</c:v>
                </c:pt>
                <c:pt idx="89">
                  <c:v>1955</c:v>
                </c:pt>
                <c:pt idx="90">
                  <c:v>1956</c:v>
                </c:pt>
                <c:pt idx="91">
                  <c:v>1957</c:v>
                </c:pt>
                <c:pt idx="92">
                  <c:v>1958</c:v>
                </c:pt>
                <c:pt idx="93">
                  <c:v>1959</c:v>
                </c:pt>
                <c:pt idx="94">
                  <c:v>1960</c:v>
                </c:pt>
                <c:pt idx="95">
                  <c:v>1961</c:v>
                </c:pt>
                <c:pt idx="96">
                  <c:v>1962</c:v>
                </c:pt>
                <c:pt idx="97">
                  <c:v>1963</c:v>
                </c:pt>
                <c:pt idx="98">
                  <c:v>1964</c:v>
                </c:pt>
                <c:pt idx="99">
                  <c:v>1965</c:v>
                </c:pt>
                <c:pt idx="100">
                  <c:v>1966</c:v>
                </c:pt>
                <c:pt idx="101">
                  <c:v>1967</c:v>
                </c:pt>
                <c:pt idx="102">
                  <c:v>1968</c:v>
                </c:pt>
                <c:pt idx="103">
                  <c:v>1969</c:v>
                </c:pt>
                <c:pt idx="104">
                  <c:v>1970</c:v>
                </c:pt>
                <c:pt idx="105">
                  <c:v>1971</c:v>
                </c:pt>
                <c:pt idx="106">
                  <c:v>1972</c:v>
                </c:pt>
                <c:pt idx="107">
                  <c:v>1973</c:v>
                </c:pt>
                <c:pt idx="108">
                  <c:v>1974</c:v>
                </c:pt>
                <c:pt idx="109">
                  <c:v>1975</c:v>
                </c:pt>
                <c:pt idx="110">
                  <c:v>1976</c:v>
                </c:pt>
                <c:pt idx="111">
                  <c:v>1977</c:v>
                </c:pt>
                <c:pt idx="112">
                  <c:v>1978</c:v>
                </c:pt>
                <c:pt idx="113">
                  <c:v>1979</c:v>
                </c:pt>
                <c:pt idx="114">
                  <c:v>1980</c:v>
                </c:pt>
                <c:pt idx="115">
                  <c:v>1981</c:v>
                </c:pt>
                <c:pt idx="116">
                  <c:v>1982</c:v>
                </c:pt>
                <c:pt idx="117">
                  <c:v>1983</c:v>
                </c:pt>
                <c:pt idx="118">
                  <c:v>1984</c:v>
                </c:pt>
                <c:pt idx="119">
                  <c:v>1985</c:v>
                </c:pt>
                <c:pt idx="120">
                  <c:v>1986</c:v>
                </c:pt>
                <c:pt idx="121">
                  <c:v>1987</c:v>
                </c:pt>
                <c:pt idx="122">
                  <c:v>1988</c:v>
                </c:pt>
                <c:pt idx="123">
                  <c:v>1989</c:v>
                </c:pt>
                <c:pt idx="124">
                  <c:v>1990</c:v>
                </c:pt>
                <c:pt idx="125">
                  <c:v>1991</c:v>
                </c:pt>
                <c:pt idx="126">
                  <c:v>1992</c:v>
                </c:pt>
                <c:pt idx="127">
                  <c:v>1993</c:v>
                </c:pt>
                <c:pt idx="128">
                  <c:v>1994</c:v>
                </c:pt>
                <c:pt idx="129">
                  <c:v>1995</c:v>
                </c:pt>
                <c:pt idx="130">
                  <c:v>1996</c:v>
                </c:pt>
                <c:pt idx="131">
                  <c:v>1997</c:v>
                </c:pt>
                <c:pt idx="132">
                  <c:v>1998</c:v>
                </c:pt>
                <c:pt idx="133">
                  <c:v>1999</c:v>
                </c:pt>
                <c:pt idx="134">
                  <c:v>2000</c:v>
                </c:pt>
                <c:pt idx="135">
                  <c:v>2001</c:v>
                </c:pt>
                <c:pt idx="136">
                  <c:v>2002</c:v>
                </c:pt>
                <c:pt idx="137">
                  <c:v>2003</c:v>
                </c:pt>
                <c:pt idx="138">
                  <c:v>2004</c:v>
                </c:pt>
                <c:pt idx="139">
                  <c:v>2005</c:v>
                </c:pt>
                <c:pt idx="140">
                  <c:v>2006</c:v>
                </c:pt>
                <c:pt idx="141">
                  <c:v>2007</c:v>
                </c:pt>
                <c:pt idx="142">
                  <c:v>2008</c:v>
                </c:pt>
                <c:pt idx="143">
                  <c:v>2009</c:v>
                </c:pt>
                <c:pt idx="144">
                  <c:v>2010</c:v>
                </c:pt>
                <c:pt idx="145">
                  <c:v>2011</c:v>
                </c:pt>
                <c:pt idx="146">
                  <c:v>2012</c:v>
                </c:pt>
              </c:numCache>
            </c:numRef>
          </c:xVal>
          <c:yVal>
            <c:numRef>
              <c:f>'IL Corn PAY'!$D$6:$D$152</c:f>
              <c:numCache>
                <c:formatCode>0.0</c:formatCode>
                <c:ptCount val="147"/>
                <c:pt idx="0">
                  <c:v>1.820210259</c:v>
                </c:pt>
                <c:pt idx="1">
                  <c:v>1.6946785170000001</c:v>
                </c:pt>
                <c:pt idx="2">
                  <c:v>2.1465927882000004</c:v>
                </c:pt>
                <c:pt idx="3">
                  <c:v>1.4749979685000003</c:v>
                </c:pt>
                <c:pt idx="4">
                  <c:v>2.5106348400000003</c:v>
                </c:pt>
                <c:pt idx="5">
                  <c:v>2.0712737429999999</c:v>
                </c:pt>
                <c:pt idx="6">
                  <c:v>2.4980816657999996</c:v>
                </c:pt>
                <c:pt idx="7">
                  <c:v>1.3180832910000002</c:v>
                </c:pt>
                <c:pt idx="8">
                  <c:v>1.5063809040000002</c:v>
                </c:pt>
                <c:pt idx="9">
                  <c:v>2.1528693752999999</c:v>
                </c:pt>
                <c:pt idx="10">
                  <c:v>1.8829761300000001</c:v>
                </c:pt>
                <c:pt idx="11">
                  <c:v>1.6946785170000001</c:v>
                </c:pt>
                <c:pt idx="12">
                  <c:v>1.8202102590000004</c:v>
                </c:pt>
                <c:pt idx="13">
                  <c:v>2.2658486390293824</c:v>
                </c:pt>
                <c:pt idx="14">
                  <c:v>1.9457420009999999</c:v>
                </c:pt>
                <c:pt idx="15">
                  <c:v>1.318083291</c:v>
                </c:pt>
                <c:pt idx="16">
                  <c:v>1.5691467749999999</c:v>
                </c:pt>
                <c:pt idx="17">
                  <c:v>1.7135082783000002</c:v>
                </c:pt>
                <c:pt idx="18">
                  <c:v>2.0712737430000003</c:v>
                </c:pt>
                <c:pt idx="19">
                  <c:v>2.1654225495000001</c:v>
                </c:pt>
                <c:pt idx="20">
                  <c:v>1.7448912137999999</c:v>
                </c:pt>
                <c:pt idx="21">
                  <c:v>1.3180832910000002</c:v>
                </c:pt>
                <c:pt idx="22">
                  <c:v>2.5106348400000003</c:v>
                </c:pt>
                <c:pt idx="23">
                  <c:v>2.3097840528</c:v>
                </c:pt>
                <c:pt idx="24">
                  <c:v>1.7574443880000001</c:v>
                </c:pt>
                <c:pt idx="25">
                  <c:v>2.3851030980000001</c:v>
                </c:pt>
                <c:pt idx="26">
                  <c:v>1.6946785170000003</c:v>
                </c:pt>
                <c:pt idx="27">
                  <c:v>1.6319126460000002</c:v>
                </c:pt>
                <c:pt idx="28">
                  <c:v>1.9457420009999999</c:v>
                </c:pt>
                <c:pt idx="29">
                  <c:v>2.5734007110000001</c:v>
                </c:pt>
                <c:pt idx="30">
                  <c:v>2.6361665820000004</c:v>
                </c:pt>
                <c:pt idx="31">
                  <c:v>2.1340396139999998</c:v>
                </c:pt>
                <c:pt idx="32">
                  <c:v>1.9457420009999999</c:v>
                </c:pt>
                <c:pt idx="33">
                  <c:v>2.4353157948000002</c:v>
                </c:pt>
                <c:pt idx="34">
                  <c:v>2.5106348400000003</c:v>
                </c:pt>
                <c:pt idx="35">
                  <c:v>1.506380904</c:v>
                </c:pt>
                <c:pt idx="36">
                  <c:v>2.5734007110000001</c:v>
                </c:pt>
                <c:pt idx="37">
                  <c:v>2.2281884205000004</c:v>
                </c:pt>
                <c:pt idx="38">
                  <c:v>2.4478689690000004</c:v>
                </c:pt>
                <c:pt idx="39">
                  <c:v>2.636166582</c:v>
                </c:pt>
                <c:pt idx="40">
                  <c:v>2.4478689690000004</c:v>
                </c:pt>
                <c:pt idx="41">
                  <c:v>2.4478689690000004</c:v>
                </c:pt>
                <c:pt idx="42">
                  <c:v>2.1968054850000001</c:v>
                </c:pt>
                <c:pt idx="43">
                  <c:v>2.4353133268605136</c:v>
                </c:pt>
                <c:pt idx="44">
                  <c:v>2.5734007110000001</c:v>
                </c:pt>
                <c:pt idx="45">
                  <c:v>2.2595713560000004</c:v>
                </c:pt>
                <c:pt idx="46">
                  <c:v>2.5106348399999998</c:v>
                </c:pt>
                <c:pt idx="47">
                  <c:v>1.7574443879999999</c:v>
                </c:pt>
                <c:pt idx="48">
                  <c:v>1.9457420010000002</c:v>
                </c:pt>
                <c:pt idx="49">
                  <c:v>2.3851030979999996</c:v>
                </c:pt>
                <c:pt idx="50">
                  <c:v>1.9457420009999999</c:v>
                </c:pt>
                <c:pt idx="51">
                  <c:v>2.5106348399999998</c:v>
                </c:pt>
                <c:pt idx="52">
                  <c:v>2.2909542915000003</c:v>
                </c:pt>
                <c:pt idx="53">
                  <c:v>2.2595713559999999</c:v>
                </c:pt>
                <c:pt idx="54">
                  <c:v>2.1968054850000005</c:v>
                </c:pt>
                <c:pt idx="55">
                  <c:v>2.1968054850000001</c:v>
                </c:pt>
                <c:pt idx="56">
                  <c:v>2.2281927118900589</c:v>
                </c:pt>
                <c:pt idx="57">
                  <c:v>2.3537201625000002</c:v>
                </c:pt>
                <c:pt idx="58">
                  <c:v>2.0712737430000003</c:v>
                </c:pt>
                <c:pt idx="59">
                  <c:v>2.5734007110000001</c:v>
                </c:pt>
                <c:pt idx="60">
                  <c:v>2.2595713559999999</c:v>
                </c:pt>
                <c:pt idx="61">
                  <c:v>2.008507872</c:v>
                </c:pt>
                <c:pt idx="62">
                  <c:v>2.3851030980000005</c:v>
                </c:pt>
                <c:pt idx="63">
                  <c:v>2.2281884205</c:v>
                </c:pt>
                <c:pt idx="64">
                  <c:v>1.6946785170000003</c:v>
                </c:pt>
                <c:pt idx="65">
                  <c:v>2.3223372269999998</c:v>
                </c:pt>
                <c:pt idx="66">
                  <c:v>2.6989324530000003</c:v>
                </c:pt>
                <c:pt idx="67">
                  <c:v>1.7260575699148832</c:v>
                </c:pt>
                <c:pt idx="68">
                  <c:v>1.3871229441303443</c:v>
                </c:pt>
                <c:pt idx="69">
                  <c:v>2.4164901033917783</c:v>
                </c:pt>
                <c:pt idx="70">
                  <c:v>1.5063809040000005</c:v>
                </c:pt>
                <c:pt idx="71">
                  <c:v>3.012761808</c:v>
                </c:pt>
                <c:pt idx="72">
                  <c:v>2.7616983240000001</c:v>
                </c:pt>
                <c:pt idx="73">
                  <c:v>3.2010594210000001</c:v>
                </c:pt>
                <c:pt idx="74">
                  <c:v>2.6989324529999998</c:v>
                </c:pt>
                <c:pt idx="75">
                  <c:v>3.3265911630000002</c:v>
                </c:pt>
                <c:pt idx="76">
                  <c:v>3.3893570340000001</c:v>
                </c:pt>
                <c:pt idx="77">
                  <c:v>3.1382935500000007</c:v>
                </c:pt>
                <c:pt idx="78">
                  <c:v>2.8495733950979103</c:v>
                </c:pt>
                <c:pt idx="79">
                  <c:v>2.9186130015000002</c:v>
                </c:pt>
                <c:pt idx="80">
                  <c:v>3.5148887759999998</c:v>
                </c:pt>
                <c:pt idx="81">
                  <c:v>2.4792557368281849</c:v>
                </c:pt>
                <c:pt idx="82">
                  <c:v>3.8287181310000005</c:v>
                </c:pt>
                <c:pt idx="83">
                  <c:v>3.3893570340000001</c:v>
                </c:pt>
                <c:pt idx="84">
                  <c:v>3.2010594210000001</c:v>
                </c:pt>
                <c:pt idx="85">
                  <c:v>3.452122905</c:v>
                </c:pt>
                <c:pt idx="86">
                  <c:v>3.640420518</c:v>
                </c:pt>
                <c:pt idx="87">
                  <c:v>3.3893570340000001</c:v>
                </c:pt>
                <c:pt idx="88">
                  <c:v>3.1696800931486382</c:v>
                </c:pt>
                <c:pt idx="89">
                  <c:v>3.5148887760000003</c:v>
                </c:pt>
                <c:pt idx="90">
                  <c:v>4.2680792279999995</c:v>
                </c:pt>
                <c:pt idx="91">
                  <c:v>4.0170157440000009</c:v>
                </c:pt>
                <c:pt idx="92">
                  <c:v>4.3308450990000003</c:v>
                </c:pt>
                <c:pt idx="93">
                  <c:v>4.2053133569999996</c:v>
                </c:pt>
                <c:pt idx="94">
                  <c:v>4.2680792280000004</c:v>
                </c:pt>
                <c:pt idx="95">
                  <c:v>4.9585038090000007</c:v>
                </c:pt>
                <c:pt idx="96">
                  <c:v>5.3350990349999998</c:v>
                </c:pt>
                <c:pt idx="97">
                  <c:v>5.4606307770000004</c:v>
                </c:pt>
                <c:pt idx="98">
                  <c:v>5.0212696799999996</c:v>
                </c:pt>
                <c:pt idx="99">
                  <c:v>5.8999918740000012</c:v>
                </c:pt>
                <c:pt idx="100">
                  <c:v>5.1468014220000002</c:v>
                </c:pt>
                <c:pt idx="101">
                  <c:v>6.5276505839999999</c:v>
                </c:pt>
                <c:pt idx="102">
                  <c:v>5.6489283900000009</c:v>
                </c:pt>
                <c:pt idx="103">
                  <c:v>6.4021188420000001</c:v>
                </c:pt>
                <c:pt idx="104">
                  <c:v>4.6446744540000005</c:v>
                </c:pt>
                <c:pt idx="105">
                  <c:v>6.6531823260000014</c:v>
                </c:pt>
                <c:pt idx="106">
                  <c:v>6.9042458100000008</c:v>
                </c:pt>
                <c:pt idx="107">
                  <c:v>6.464884713</c:v>
                </c:pt>
                <c:pt idx="108">
                  <c:v>5.1468014220000011</c:v>
                </c:pt>
                <c:pt idx="109">
                  <c:v>7.2808410360000009</c:v>
                </c:pt>
                <c:pt idx="110">
                  <c:v>6.7159481969999995</c:v>
                </c:pt>
                <c:pt idx="111">
                  <c:v>6.5904164549999988</c:v>
                </c:pt>
                <c:pt idx="112">
                  <c:v>6.9670116809999998</c:v>
                </c:pt>
                <c:pt idx="113">
                  <c:v>7.971265617000002</c:v>
                </c:pt>
                <c:pt idx="114">
                  <c:v>5.8372260029999996</c:v>
                </c:pt>
                <c:pt idx="115">
                  <c:v>7.9084997459999986</c:v>
                </c:pt>
                <c:pt idx="116">
                  <c:v>8.2223291009999997</c:v>
                </c:pt>
                <c:pt idx="117">
                  <c:v>4.9585038090000007</c:v>
                </c:pt>
                <c:pt idx="118">
                  <c:v>7.155309294000002</c:v>
                </c:pt>
                <c:pt idx="119">
                  <c:v>8.4733925850000027</c:v>
                </c:pt>
                <c:pt idx="120">
                  <c:v>8.4733925850000009</c:v>
                </c:pt>
                <c:pt idx="121">
                  <c:v>8.2850949719999996</c:v>
                </c:pt>
                <c:pt idx="122">
                  <c:v>4.5819085829999997</c:v>
                </c:pt>
                <c:pt idx="123">
                  <c:v>7.7202021330000008</c:v>
                </c:pt>
                <c:pt idx="124">
                  <c:v>7.9712656170000002</c:v>
                </c:pt>
                <c:pt idx="125">
                  <c:v>6.7159481969999995</c:v>
                </c:pt>
                <c:pt idx="126">
                  <c:v>9.3521147790000025</c:v>
                </c:pt>
                <c:pt idx="127">
                  <c:v>8.1595632299999998</c:v>
                </c:pt>
                <c:pt idx="128">
                  <c:v>9.7914758760000016</c:v>
                </c:pt>
                <c:pt idx="129">
                  <c:v>7.0925434230000004</c:v>
                </c:pt>
                <c:pt idx="130">
                  <c:v>8.536158455999999</c:v>
                </c:pt>
                <c:pt idx="131">
                  <c:v>8.0967973590000017</c:v>
                </c:pt>
                <c:pt idx="132">
                  <c:v>8.8499878110000019</c:v>
                </c:pt>
                <c:pt idx="133">
                  <c:v>8.7872219400000002</c:v>
                </c:pt>
                <c:pt idx="134">
                  <c:v>9.4776465210000005</c:v>
                </c:pt>
                <c:pt idx="135">
                  <c:v>9.5404123920000004</c:v>
                </c:pt>
                <c:pt idx="136">
                  <c:v>8.4733925850000009</c:v>
                </c:pt>
                <c:pt idx="137">
                  <c:v>10.293602844000002</c:v>
                </c:pt>
                <c:pt idx="138">
                  <c:v>11.29785678</c:v>
                </c:pt>
                <c:pt idx="139">
                  <c:v>8.9755195530000016</c:v>
                </c:pt>
                <c:pt idx="140">
                  <c:v>10.230836973000002</c:v>
                </c:pt>
                <c:pt idx="141">
                  <c:v>10.984027425000001</c:v>
                </c:pt>
                <c:pt idx="142">
                  <c:v>11.235090909000002</c:v>
                </c:pt>
                <c:pt idx="143">
                  <c:v>10.921261554000001</c:v>
                </c:pt>
                <c:pt idx="144">
                  <c:v>9.8542417469999997</c:v>
                </c:pt>
                <c:pt idx="145">
                  <c:v>9.8542417469999997</c:v>
                </c:pt>
                <c:pt idx="146">
                  <c:v>6.5904164549999988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283456"/>
        <c:axId val="157285376"/>
      </c:scatterChart>
      <c:valAx>
        <c:axId val="157283456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3558077459432482"/>
              <c:y val="0.93423590928900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285376"/>
        <c:crosses val="autoZero"/>
        <c:crossBetween val="midCat"/>
      </c:valAx>
      <c:valAx>
        <c:axId val="15728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7944490122289596E-2"/>
              <c:y val="0.372062820520103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2834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Production in Minnesota, 1867-2012</a:t>
            </a:r>
          </a:p>
        </c:rich>
      </c:tx>
      <c:layout>
        <c:manualLayout>
          <c:xMode val="edge"/>
          <c:yMode val="edge"/>
          <c:x val="0.23675208625023014"/>
          <c:y val="6.3192352406626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1072647322022"/>
          <c:y val="0.14571244358478402"/>
          <c:w val="0.8063988901876662"/>
          <c:h val="0.71050386593358617"/>
        </c:manualLayout>
      </c:layout>
      <c:scatterChart>
        <c:scatterStyle val="lineMarker"/>
        <c:varyColors val="0"/>
        <c:ser>
          <c:idx val="0"/>
          <c:order val="0"/>
          <c:tx>
            <c:strRef>
              <c:f>'MN Corn PAY'!$B$3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'MN Corn PAY'!$A$6:$A$152</c:f>
              <c:numCache>
                <c:formatCode>General</c:formatCode>
                <c:ptCount val="147"/>
                <c:pt idx="0">
                  <c:v>1867</c:v>
                </c:pt>
                <c:pt idx="1">
                  <c:v>1868</c:v>
                </c:pt>
                <c:pt idx="2">
                  <c:v>1869</c:v>
                </c:pt>
                <c:pt idx="3">
                  <c:v>1870</c:v>
                </c:pt>
                <c:pt idx="4">
                  <c:v>1871</c:v>
                </c:pt>
                <c:pt idx="5">
                  <c:v>1872</c:v>
                </c:pt>
                <c:pt idx="6">
                  <c:v>1873</c:v>
                </c:pt>
                <c:pt idx="7">
                  <c:v>1874</c:v>
                </c:pt>
                <c:pt idx="8">
                  <c:v>1875</c:v>
                </c:pt>
                <c:pt idx="9">
                  <c:v>1876</c:v>
                </c:pt>
                <c:pt idx="10">
                  <c:v>1877</c:v>
                </c:pt>
                <c:pt idx="11">
                  <c:v>1878</c:v>
                </c:pt>
                <c:pt idx="12">
                  <c:v>1879</c:v>
                </c:pt>
                <c:pt idx="13">
                  <c:v>1880</c:v>
                </c:pt>
                <c:pt idx="14">
                  <c:v>1881</c:v>
                </c:pt>
                <c:pt idx="15">
                  <c:v>1882</c:v>
                </c:pt>
                <c:pt idx="16">
                  <c:v>1883</c:v>
                </c:pt>
                <c:pt idx="17">
                  <c:v>1884</c:v>
                </c:pt>
                <c:pt idx="18">
                  <c:v>1885</c:v>
                </c:pt>
                <c:pt idx="19">
                  <c:v>1886</c:v>
                </c:pt>
                <c:pt idx="20">
                  <c:v>1887</c:v>
                </c:pt>
                <c:pt idx="21">
                  <c:v>1888</c:v>
                </c:pt>
                <c:pt idx="22">
                  <c:v>1889</c:v>
                </c:pt>
                <c:pt idx="23">
                  <c:v>1890</c:v>
                </c:pt>
                <c:pt idx="24">
                  <c:v>1891</c:v>
                </c:pt>
                <c:pt idx="25">
                  <c:v>1892</c:v>
                </c:pt>
                <c:pt idx="26">
                  <c:v>1893</c:v>
                </c:pt>
                <c:pt idx="27">
                  <c:v>1894</c:v>
                </c:pt>
                <c:pt idx="28">
                  <c:v>1895</c:v>
                </c:pt>
                <c:pt idx="29">
                  <c:v>1896</c:v>
                </c:pt>
                <c:pt idx="30">
                  <c:v>1897</c:v>
                </c:pt>
                <c:pt idx="31">
                  <c:v>1898</c:v>
                </c:pt>
                <c:pt idx="32">
                  <c:v>1899</c:v>
                </c:pt>
                <c:pt idx="33">
                  <c:v>1900</c:v>
                </c:pt>
                <c:pt idx="34">
                  <c:v>1901</c:v>
                </c:pt>
                <c:pt idx="35">
                  <c:v>1902</c:v>
                </c:pt>
                <c:pt idx="36">
                  <c:v>1903</c:v>
                </c:pt>
                <c:pt idx="37">
                  <c:v>1904</c:v>
                </c:pt>
                <c:pt idx="38">
                  <c:v>1905</c:v>
                </c:pt>
                <c:pt idx="39">
                  <c:v>1906</c:v>
                </c:pt>
                <c:pt idx="40">
                  <c:v>1907</c:v>
                </c:pt>
                <c:pt idx="41">
                  <c:v>1908</c:v>
                </c:pt>
                <c:pt idx="42">
                  <c:v>1909</c:v>
                </c:pt>
                <c:pt idx="43">
                  <c:v>1910</c:v>
                </c:pt>
                <c:pt idx="44">
                  <c:v>1911</c:v>
                </c:pt>
                <c:pt idx="45">
                  <c:v>1912</c:v>
                </c:pt>
                <c:pt idx="46">
                  <c:v>1913</c:v>
                </c:pt>
                <c:pt idx="47">
                  <c:v>1914</c:v>
                </c:pt>
                <c:pt idx="48">
                  <c:v>1915</c:v>
                </c:pt>
                <c:pt idx="49">
                  <c:v>1916</c:v>
                </c:pt>
                <c:pt idx="50">
                  <c:v>1917</c:v>
                </c:pt>
                <c:pt idx="51">
                  <c:v>1918</c:v>
                </c:pt>
                <c:pt idx="52">
                  <c:v>1919</c:v>
                </c:pt>
                <c:pt idx="53">
                  <c:v>1920</c:v>
                </c:pt>
                <c:pt idx="54">
                  <c:v>1921</c:v>
                </c:pt>
                <c:pt idx="55">
                  <c:v>1922</c:v>
                </c:pt>
                <c:pt idx="56">
                  <c:v>1923</c:v>
                </c:pt>
                <c:pt idx="57">
                  <c:v>1924</c:v>
                </c:pt>
                <c:pt idx="58">
                  <c:v>1925</c:v>
                </c:pt>
                <c:pt idx="59">
                  <c:v>1926</c:v>
                </c:pt>
                <c:pt idx="60">
                  <c:v>1927</c:v>
                </c:pt>
                <c:pt idx="61">
                  <c:v>1928</c:v>
                </c:pt>
                <c:pt idx="62">
                  <c:v>1929</c:v>
                </c:pt>
                <c:pt idx="63">
                  <c:v>1930</c:v>
                </c:pt>
                <c:pt idx="64">
                  <c:v>1931</c:v>
                </c:pt>
                <c:pt idx="65">
                  <c:v>1932</c:v>
                </c:pt>
                <c:pt idx="66">
                  <c:v>1933</c:v>
                </c:pt>
                <c:pt idx="67">
                  <c:v>1934</c:v>
                </c:pt>
                <c:pt idx="68">
                  <c:v>1935</c:v>
                </c:pt>
                <c:pt idx="69">
                  <c:v>1936</c:v>
                </c:pt>
                <c:pt idx="70">
                  <c:v>1937</c:v>
                </c:pt>
                <c:pt idx="71">
                  <c:v>1938</c:v>
                </c:pt>
                <c:pt idx="72">
                  <c:v>1939</c:v>
                </c:pt>
                <c:pt idx="73">
                  <c:v>1940</c:v>
                </c:pt>
                <c:pt idx="74">
                  <c:v>1941</c:v>
                </c:pt>
                <c:pt idx="75">
                  <c:v>1942</c:v>
                </c:pt>
                <c:pt idx="76">
                  <c:v>1943</c:v>
                </c:pt>
                <c:pt idx="77">
                  <c:v>1944</c:v>
                </c:pt>
                <c:pt idx="78">
                  <c:v>1945</c:v>
                </c:pt>
                <c:pt idx="79">
                  <c:v>1946</c:v>
                </c:pt>
                <c:pt idx="80">
                  <c:v>1947</c:v>
                </c:pt>
                <c:pt idx="81">
                  <c:v>1948</c:v>
                </c:pt>
                <c:pt idx="82">
                  <c:v>1949</c:v>
                </c:pt>
                <c:pt idx="83">
                  <c:v>1950</c:v>
                </c:pt>
                <c:pt idx="84">
                  <c:v>1951</c:v>
                </c:pt>
                <c:pt idx="85">
                  <c:v>1952</c:v>
                </c:pt>
                <c:pt idx="86">
                  <c:v>1953</c:v>
                </c:pt>
                <c:pt idx="87">
                  <c:v>1954</c:v>
                </c:pt>
                <c:pt idx="88">
                  <c:v>1955</c:v>
                </c:pt>
                <c:pt idx="89">
                  <c:v>1956</c:v>
                </c:pt>
                <c:pt idx="90">
                  <c:v>1957</c:v>
                </c:pt>
                <c:pt idx="91">
                  <c:v>1958</c:v>
                </c:pt>
                <c:pt idx="92">
                  <c:v>1959</c:v>
                </c:pt>
                <c:pt idx="93">
                  <c:v>1960</c:v>
                </c:pt>
                <c:pt idx="94">
                  <c:v>1961</c:v>
                </c:pt>
                <c:pt idx="95">
                  <c:v>1962</c:v>
                </c:pt>
                <c:pt idx="96">
                  <c:v>1963</c:v>
                </c:pt>
                <c:pt idx="97">
                  <c:v>1964</c:v>
                </c:pt>
                <c:pt idx="98">
                  <c:v>1965</c:v>
                </c:pt>
                <c:pt idx="99">
                  <c:v>1966</c:v>
                </c:pt>
                <c:pt idx="100">
                  <c:v>1967</c:v>
                </c:pt>
                <c:pt idx="101">
                  <c:v>1968</c:v>
                </c:pt>
                <c:pt idx="102">
                  <c:v>1969</c:v>
                </c:pt>
                <c:pt idx="103">
                  <c:v>1970</c:v>
                </c:pt>
                <c:pt idx="104">
                  <c:v>1971</c:v>
                </c:pt>
                <c:pt idx="105">
                  <c:v>1972</c:v>
                </c:pt>
                <c:pt idx="106">
                  <c:v>1973</c:v>
                </c:pt>
                <c:pt idx="107">
                  <c:v>1974</c:v>
                </c:pt>
                <c:pt idx="108">
                  <c:v>1975</c:v>
                </c:pt>
                <c:pt idx="109">
                  <c:v>1976</c:v>
                </c:pt>
                <c:pt idx="110">
                  <c:v>1977</c:v>
                </c:pt>
                <c:pt idx="111">
                  <c:v>1978</c:v>
                </c:pt>
                <c:pt idx="112">
                  <c:v>1979</c:v>
                </c:pt>
                <c:pt idx="113">
                  <c:v>1980</c:v>
                </c:pt>
                <c:pt idx="114">
                  <c:v>1981</c:v>
                </c:pt>
                <c:pt idx="115">
                  <c:v>1982</c:v>
                </c:pt>
                <c:pt idx="116">
                  <c:v>1983</c:v>
                </c:pt>
                <c:pt idx="117">
                  <c:v>1984</c:v>
                </c:pt>
                <c:pt idx="118">
                  <c:v>1985</c:v>
                </c:pt>
                <c:pt idx="119">
                  <c:v>1986</c:v>
                </c:pt>
                <c:pt idx="120">
                  <c:v>1987</c:v>
                </c:pt>
                <c:pt idx="121">
                  <c:v>1988</c:v>
                </c:pt>
                <c:pt idx="122">
                  <c:v>1989</c:v>
                </c:pt>
                <c:pt idx="123">
                  <c:v>1990</c:v>
                </c:pt>
                <c:pt idx="124">
                  <c:v>1991</c:v>
                </c:pt>
                <c:pt idx="125">
                  <c:v>1992</c:v>
                </c:pt>
                <c:pt idx="126">
                  <c:v>1993</c:v>
                </c:pt>
                <c:pt idx="127">
                  <c:v>1994</c:v>
                </c:pt>
                <c:pt idx="128">
                  <c:v>1995</c:v>
                </c:pt>
                <c:pt idx="129">
                  <c:v>1996</c:v>
                </c:pt>
                <c:pt idx="130">
                  <c:v>1997</c:v>
                </c:pt>
                <c:pt idx="131">
                  <c:v>1998</c:v>
                </c:pt>
                <c:pt idx="132">
                  <c:v>1999</c:v>
                </c:pt>
                <c:pt idx="133">
                  <c:v>2000</c:v>
                </c:pt>
                <c:pt idx="134">
                  <c:v>2001</c:v>
                </c:pt>
                <c:pt idx="135">
                  <c:v>2002</c:v>
                </c:pt>
                <c:pt idx="136">
                  <c:v>2003</c:v>
                </c:pt>
                <c:pt idx="137">
                  <c:v>2004</c:v>
                </c:pt>
                <c:pt idx="138">
                  <c:v>2005</c:v>
                </c:pt>
                <c:pt idx="139">
                  <c:v>2006</c:v>
                </c:pt>
                <c:pt idx="140">
                  <c:v>2007</c:v>
                </c:pt>
                <c:pt idx="141">
                  <c:v>2008</c:v>
                </c:pt>
                <c:pt idx="142">
                  <c:v>2009</c:v>
                </c:pt>
                <c:pt idx="143">
                  <c:v>2010</c:v>
                </c:pt>
                <c:pt idx="144">
                  <c:v>2011</c:v>
                </c:pt>
                <c:pt idx="145">
                  <c:v>2012</c:v>
                </c:pt>
              </c:numCache>
            </c:numRef>
          </c:xVal>
          <c:yVal>
            <c:numRef>
              <c:f>'MN Corn PAY'!$B$6:$B$152</c:f>
              <c:numCache>
                <c:formatCode>_(* #,##0.0_);_(* \(#,##0.0\);_(* "-"??_);_(@_)</c:formatCode>
                <c:ptCount val="147"/>
                <c:pt idx="0">
                  <c:v>0.11557455</c:v>
                </c:pt>
                <c:pt idx="1">
                  <c:v>0.14097554999999998</c:v>
                </c:pt>
                <c:pt idx="2">
                  <c:v>0.11491412399999999</c:v>
                </c:pt>
                <c:pt idx="3">
                  <c:v>0.15202498499999997</c:v>
                </c:pt>
                <c:pt idx="4">
                  <c:v>0.20290318799999998</c:v>
                </c:pt>
                <c:pt idx="5">
                  <c:v>0.20849140799999999</c:v>
                </c:pt>
                <c:pt idx="6">
                  <c:v>0.18898344</c:v>
                </c:pt>
                <c:pt idx="7">
                  <c:v>0.221039502</c:v>
                </c:pt>
                <c:pt idx="8">
                  <c:v>0.22225875</c:v>
                </c:pt>
                <c:pt idx="9">
                  <c:v>0.2311491</c:v>
                </c:pt>
                <c:pt idx="10">
                  <c:v>0.27598186499999999</c:v>
                </c:pt>
                <c:pt idx="11">
                  <c:v>0.37547758199999998</c:v>
                </c:pt>
                <c:pt idx="12">
                  <c:v>0.37690003799999999</c:v>
                </c:pt>
                <c:pt idx="13">
                  <c:v>0.38977834499999997</c:v>
                </c:pt>
                <c:pt idx="14">
                  <c:v>0.44096135999999997</c:v>
                </c:pt>
                <c:pt idx="15">
                  <c:v>0.51437025000000003</c:v>
                </c:pt>
                <c:pt idx="16">
                  <c:v>0.34405654499999999</c:v>
                </c:pt>
                <c:pt idx="17">
                  <c:v>0.53646912000000002</c:v>
                </c:pt>
                <c:pt idx="18">
                  <c:v>0.51208416000000001</c:v>
                </c:pt>
                <c:pt idx="19">
                  <c:v>0.59057325000000005</c:v>
                </c:pt>
                <c:pt idx="20">
                  <c:v>0.56237813999999997</c:v>
                </c:pt>
                <c:pt idx="21">
                  <c:v>0.61876836000000002</c:v>
                </c:pt>
                <c:pt idx="22">
                  <c:v>0.64378834499999993</c:v>
                </c:pt>
                <c:pt idx="23">
                  <c:v>0.66182305500000005</c:v>
                </c:pt>
                <c:pt idx="24">
                  <c:v>0.62938597799999996</c:v>
                </c:pt>
                <c:pt idx="25">
                  <c:v>0.62067343500000005</c:v>
                </c:pt>
                <c:pt idx="26">
                  <c:v>0.73612098000000004</c:v>
                </c:pt>
                <c:pt idx="27">
                  <c:v>0.51691034999999996</c:v>
                </c:pt>
                <c:pt idx="28">
                  <c:v>1.05363348</c:v>
                </c:pt>
                <c:pt idx="29">
                  <c:v>1.0884836520000001</c:v>
                </c:pt>
                <c:pt idx="30">
                  <c:v>0.93882095999999993</c:v>
                </c:pt>
                <c:pt idx="31">
                  <c:v>1.0923700049999998</c:v>
                </c:pt>
                <c:pt idx="32">
                  <c:v>1.2014164979999999</c:v>
                </c:pt>
                <c:pt idx="33">
                  <c:v>1.2405848400000001</c:v>
                </c:pt>
                <c:pt idx="34">
                  <c:v>1.1041814699999999</c:v>
                </c:pt>
                <c:pt idx="35">
                  <c:v>1.0516013999999998</c:v>
                </c:pt>
                <c:pt idx="36">
                  <c:v>1.250364225</c:v>
                </c:pt>
                <c:pt idx="37">
                  <c:v>1.263064725</c:v>
                </c:pt>
                <c:pt idx="38">
                  <c:v>1.6754499599999999</c:v>
                </c:pt>
                <c:pt idx="39">
                  <c:v>1.71863166</c:v>
                </c:pt>
                <c:pt idx="40">
                  <c:v>1.33736265</c:v>
                </c:pt>
                <c:pt idx="41">
                  <c:v>1.48062429</c:v>
                </c:pt>
                <c:pt idx="42">
                  <c:v>1.7798734709999999</c:v>
                </c:pt>
                <c:pt idx="43">
                  <c:v>1.78010208</c:v>
                </c:pt>
                <c:pt idx="44">
                  <c:v>2.0369061899999998</c:v>
                </c:pt>
                <c:pt idx="45">
                  <c:v>2.2540847400000001</c:v>
                </c:pt>
                <c:pt idx="46">
                  <c:v>2.6254473599999999</c:v>
                </c:pt>
                <c:pt idx="47">
                  <c:v>2.689330875</c:v>
                </c:pt>
                <c:pt idx="48">
                  <c:v>1.8052490700000001</c:v>
                </c:pt>
                <c:pt idx="49">
                  <c:v>2.3973463800000001</c:v>
                </c:pt>
                <c:pt idx="50">
                  <c:v>2.2152212100000002</c:v>
                </c:pt>
                <c:pt idx="51">
                  <c:v>2.8289093700000003</c:v>
                </c:pt>
                <c:pt idx="52">
                  <c:v>2.147044926</c:v>
                </c:pt>
                <c:pt idx="53">
                  <c:v>2.3230484549999999</c:v>
                </c:pt>
                <c:pt idx="54">
                  <c:v>2.8066834950000001</c:v>
                </c:pt>
                <c:pt idx="55">
                  <c:v>1.769916279</c:v>
                </c:pt>
                <c:pt idx="56">
                  <c:v>2.6244313199999998</c:v>
                </c:pt>
                <c:pt idx="57">
                  <c:v>1.789170237</c:v>
                </c:pt>
                <c:pt idx="58">
                  <c:v>2.5064690759999997</c:v>
                </c:pt>
                <c:pt idx="59">
                  <c:v>2.3810389380000001</c:v>
                </c:pt>
                <c:pt idx="60">
                  <c:v>1.9449545700000002</c:v>
                </c:pt>
                <c:pt idx="61">
                  <c:v>2.39506029</c:v>
                </c:pt>
                <c:pt idx="62">
                  <c:v>2.6544045000000001</c:v>
                </c:pt>
                <c:pt idx="63">
                  <c:v>2.5197283980000003</c:v>
                </c:pt>
                <c:pt idx="64">
                  <c:v>1.9590521249999999</c:v>
                </c:pt>
                <c:pt idx="65">
                  <c:v>3.290064525</c:v>
                </c:pt>
                <c:pt idx="66">
                  <c:v>2.541827268</c:v>
                </c:pt>
                <c:pt idx="67">
                  <c:v>1.118507634</c:v>
                </c:pt>
                <c:pt idx="68">
                  <c:v>2.704368267</c:v>
                </c:pt>
                <c:pt idx="69">
                  <c:v>1.4602018859999999</c:v>
                </c:pt>
                <c:pt idx="70">
                  <c:v>3.3310363380000001</c:v>
                </c:pt>
                <c:pt idx="71">
                  <c:v>3.1151786400000003</c:v>
                </c:pt>
                <c:pt idx="72">
                  <c:v>4.1820460410000004</c:v>
                </c:pt>
                <c:pt idx="73">
                  <c:v>3.4325895360000001</c:v>
                </c:pt>
                <c:pt idx="74">
                  <c:v>3.9320747999999996</c:v>
                </c:pt>
                <c:pt idx="75">
                  <c:v>4.3127341860000001</c:v>
                </c:pt>
                <c:pt idx="76">
                  <c:v>4.4282833349999997</c:v>
                </c:pt>
                <c:pt idx="77">
                  <c:v>5.0539353660000002</c:v>
                </c:pt>
                <c:pt idx="78">
                  <c:v>4.4796695580000003</c:v>
                </c:pt>
                <c:pt idx="79">
                  <c:v>4.9962750959999997</c:v>
                </c:pt>
                <c:pt idx="80">
                  <c:v>4.0414515060000005</c:v>
                </c:pt>
                <c:pt idx="81">
                  <c:v>6.0174460980000006</c:v>
                </c:pt>
                <c:pt idx="82">
                  <c:v>5.3982205199999997</c:v>
                </c:pt>
                <c:pt idx="83">
                  <c:v>3.9020000159999997</c:v>
                </c:pt>
                <c:pt idx="84">
                  <c:v>4.4925224639999994</c:v>
                </c:pt>
                <c:pt idx="85">
                  <c:v>5.8368449880000002</c:v>
                </c:pt>
                <c:pt idx="86">
                  <c:v>5.9598366299999999</c:v>
                </c:pt>
                <c:pt idx="87">
                  <c:v>6.089432532</c:v>
                </c:pt>
                <c:pt idx="88">
                  <c:v>6.4251829499999999</c:v>
                </c:pt>
                <c:pt idx="89">
                  <c:v>7.4818137479999995</c:v>
                </c:pt>
                <c:pt idx="90">
                  <c:v>7.3545039359999995</c:v>
                </c:pt>
                <c:pt idx="91">
                  <c:v>6.8861094960000004</c:v>
                </c:pt>
                <c:pt idx="92">
                  <c:v>7.7208879599999998</c:v>
                </c:pt>
                <c:pt idx="93">
                  <c:v>8.0173176299999991</c:v>
                </c:pt>
                <c:pt idx="94">
                  <c:v>8.2360710420000007</c:v>
                </c:pt>
                <c:pt idx="95">
                  <c:v>6.9144570119999997</c:v>
                </c:pt>
                <c:pt idx="96">
                  <c:v>8.9806759560000007</c:v>
                </c:pt>
                <c:pt idx="97">
                  <c:v>6.5677841639999999</c:v>
                </c:pt>
                <c:pt idx="98">
                  <c:v>6.6316930799999998</c:v>
                </c:pt>
                <c:pt idx="99">
                  <c:v>8.6755591439999993</c:v>
                </c:pt>
                <c:pt idx="100">
                  <c:v>9.0401142960000005</c:v>
                </c:pt>
                <c:pt idx="101">
                  <c:v>9.4729473359999989</c:v>
                </c:pt>
                <c:pt idx="102">
                  <c:v>8.8881655140000007</c:v>
                </c:pt>
                <c:pt idx="103">
                  <c:v>9.7612232849999998</c:v>
                </c:pt>
                <c:pt idx="104">
                  <c:v>12.069920175</c:v>
                </c:pt>
                <c:pt idx="105">
                  <c:v>11.572873406999999</c:v>
                </c:pt>
                <c:pt idx="106">
                  <c:v>13.039857359999999</c:v>
                </c:pt>
                <c:pt idx="107">
                  <c:v>9.2916858000000015</c:v>
                </c:pt>
                <c:pt idx="108">
                  <c:v>10.348367400000001</c:v>
                </c:pt>
                <c:pt idx="109">
                  <c:v>8.3924903999999998</c:v>
                </c:pt>
                <c:pt idx="110">
                  <c:v>15.240600000000001</c:v>
                </c:pt>
                <c:pt idx="111">
                  <c:v>16.352147760000001</c:v>
                </c:pt>
                <c:pt idx="112">
                  <c:v>15.393006</c:v>
                </c:pt>
                <c:pt idx="113">
                  <c:v>15.497912130000001</c:v>
                </c:pt>
                <c:pt idx="114">
                  <c:v>18.916124700000001</c:v>
                </c:pt>
                <c:pt idx="115">
                  <c:v>18.657034500000002</c:v>
                </c:pt>
                <c:pt idx="116">
                  <c:v>9.3241990799999996</c:v>
                </c:pt>
                <c:pt idx="117">
                  <c:v>17.503321079999999</c:v>
                </c:pt>
                <c:pt idx="118">
                  <c:v>18.403024500000001</c:v>
                </c:pt>
                <c:pt idx="119">
                  <c:v>17.353963199999999</c:v>
                </c:pt>
                <c:pt idx="120">
                  <c:v>15.4844496</c:v>
                </c:pt>
                <c:pt idx="121">
                  <c:v>8.8344678000000005</c:v>
                </c:pt>
                <c:pt idx="122">
                  <c:v>17.7807</c:v>
                </c:pt>
                <c:pt idx="123">
                  <c:v>19.370802600000001</c:v>
                </c:pt>
                <c:pt idx="124">
                  <c:v>18.288720000000001</c:v>
                </c:pt>
                <c:pt idx="125">
                  <c:v>18.822140999999998</c:v>
                </c:pt>
                <c:pt idx="126">
                  <c:v>8.1791219999999996</c:v>
                </c:pt>
                <c:pt idx="127">
                  <c:v>23.2647759</c:v>
                </c:pt>
                <c:pt idx="128">
                  <c:v>18.58972185</c:v>
                </c:pt>
                <c:pt idx="129">
                  <c:v>22.067118749999999</c:v>
                </c:pt>
                <c:pt idx="130">
                  <c:v>21.626411399999999</c:v>
                </c:pt>
                <c:pt idx="131">
                  <c:v>26.232882750000002</c:v>
                </c:pt>
                <c:pt idx="132">
                  <c:v>25.146989999999999</c:v>
                </c:pt>
                <c:pt idx="133">
                  <c:v>24.492914249999998</c:v>
                </c:pt>
                <c:pt idx="134">
                  <c:v>20.473206000000001</c:v>
                </c:pt>
                <c:pt idx="135">
                  <c:v>26.719311899999997</c:v>
                </c:pt>
                <c:pt idx="136">
                  <c:v>24.661830899999998</c:v>
                </c:pt>
                <c:pt idx="137">
                  <c:v>28.473250950000001</c:v>
                </c:pt>
                <c:pt idx="138">
                  <c:v>30.2754519</c:v>
                </c:pt>
                <c:pt idx="139">
                  <c:v>28.013492850000002</c:v>
                </c:pt>
                <c:pt idx="140">
                  <c:v>29.112086100000003</c:v>
                </c:pt>
                <c:pt idx="141">
                  <c:v>29.9935008</c:v>
                </c:pt>
                <c:pt idx="142">
                  <c:v>31.601384100000001</c:v>
                </c:pt>
                <c:pt idx="143">
                  <c:v>32.820632100000005</c:v>
                </c:pt>
                <c:pt idx="144">
                  <c:v>30.511681199999998</c:v>
                </c:pt>
                <c:pt idx="145">
                  <c:v>34.912404450000004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376512"/>
        <c:axId val="157378432"/>
      </c:scatterChart>
      <c:valAx>
        <c:axId val="157376512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5949033109173398"/>
              <c:y val="0.93423590928900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378432"/>
        <c:crosses val="autoZero"/>
        <c:crossBetween val="midCat"/>
      </c:valAx>
      <c:valAx>
        <c:axId val="157378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2.0124083184544835E-2"/>
              <c:y val="0.415898708986328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37651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Corn Yield in Minnesota, 1867-2012</a:t>
            </a:r>
          </a:p>
        </c:rich>
      </c:tx>
      <c:layout>
        <c:manualLayout>
          <c:xMode val="edge"/>
          <c:yMode val="edge"/>
          <c:x val="0.2671914297825333"/>
          <c:y val="6.3192352406626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1072647322022"/>
          <c:y val="0.14571244358478402"/>
          <c:w val="0.8063988901876662"/>
          <c:h val="0.71050386593358617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'MN Corn PAY'!$A$6:$A$151</c:f>
              <c:numCache>
                <c:formatCode>General</c:formatCode>
                <c:ptCount val="146"/>
                <c:pt idx="0">
                  <c:v>1867</c:v>
                </c:pt>
                <c:pt idx="1">
                  <c:v>1868</c:v>
                </c:pt>
                <c:pt idx="2">
                  <c:v>1869</c:v>
                </c:pt>
                <c:pt idx="3">
                  <c:v>1870</c:v>
                </c:pt>
                <c:pt idx="4">
                  <c:v>1871</c:v>
                </c:pt>
                <c:pt idx="5">
                  <c:v>1872</c:v>
                </c:pt>
                <c:pt idx="6">
                  <c:v>1873</c:v>
                </c:pt>
                <c:pt idx="7">
                  <c:v>1874</c:v>
                </c:pt>
                <c:pt idx="8">
                  <c:v>1875</c:v>
                </c:pt>
                <c:pt idx="9">
                  <c:v>1876</c:v>
                </c:pt>
                <c:pt idx="10">
                  <c:v>1877</c:v>
                </c:pt>
                <c:pt idx="11">
                  <c:v>1878</c:v>
                </c:pt>
                <c:pt idx="12">
                  <c:v>1879</c:v>
                </c:pt>
                <c:pt idx="13">
                  <c:v>1880</c:v>
                </c:pt>
                <c:pt idx="14">
                  <c:v>1881</c:v>
                </c:pt>
                <c:pt idx="15">
                  <c:v>1882</c:v>
                </c:pt>
                <c:pt idx="16">
                  <c:v>1883</c:v>
                </c:pt>
                <c:pt idx="17">
                  <c:v>1884</c:v>
                </c:pt>
                <c:pt idx="18">
                  <c:v>1885</c:v>
                </c:pt>
                <c:pt idx="19">
                  <c:v>1886</c:v>
                </c:pt>
                <c:pt idx="20">
                  <c:v>1887</c:v>
                </c:pt>
                <c:pt idx="21">
                  <c:v>1888</c:v>
                </c:pt>
                <c:pt idx="22">
                  <c:v>1889</c:v>
                </c:pt>
                <c:pt idx="23">
                  <c:v>1890</c:v>
                </c:pt>
                <c:pt idx="24">
                  <c:v>1891</c:v>
                </c:pt>
                <c:pt idx="25">
                  <c:v>1892</c:v>
                </c:pt>
                <c:pt idx="26">
                  <c:v>1893</c:v>
                </c:pt>
                <c:pt idx="27">
                  <c:v>1894</c:v>
                </c:pt>
                <c:pt idx="28">
                  <c:v>1895</c:v>
                </c:pt>
                <c:pt idx="29">
                  <c:v>1896</c:v>
                </c:pt>
                <c:pt idx="30">
                  <c:v>1897</c:v>
                </c:pt>
                <c:pt idx="31">
                  <c:v>1898</c:v>
                </c:pt>
                <c:pt idx="32">
                  <c:v>1899</c:v>
                </c:pt>
                <c:pt idx="33">
                  <c:v>1900</c:v>
                </c:pt>
                <c:pt idx="34">
                  <c:v>1901</c:v>
                </c:pt>
                <c:pt idx="35">
                  <c:v>1902</c:v>
                </c:pt>
                <c:pt idx="36">
                  <c:v>1903</c:v>
                </c:pt>
                <c:pt idx="37">
                  <c:v>1904</c:v>
                </c:pt>
                <c:pt idx="38">
                  <c:v>1905</c:v>
                </c:pt>
                <c:pt idx="39">
                  <c:v>1906</c:v>
                </c:pt>
                <c:pt idx="40">
                  <c:v>1907</c:v>
                </c:pt>
                <c:pt idx="41">
                  <c:v>1908</c:v>
                </c:pt>
                <c:pt idx="42">
                  <c:v>1909</c:v>
                </c:pt>
                <c:pt idx="43">
                  <c:v>1910</c:v>
                </c:pt>
                <c:pt idx="44">
                  <c:v>1911</c:v>
                </c:pt>
                <c:pt idx="45">
                  <c:v>1912</c:v>
                </c:pt>
                <c:pt idx="46">
                  <c:v>1913</c:v>
                </c:pt>
                <c:pt idx="47">
                  <c:v>1914</c:v>
                </c:pt>
                <c:pt idx="48">
                  <c:v>1915</c:v>
                </c:pt>
                <c:pt idx="49">
                  <c:v>1916</c:v>
                </c:pt>
                <c:pt idx="50">
                  <c:v>1917</c:v>
                </c:pt>
                <c:pt idx="51">
                  <c:v>1918</c:v>
                </c:pt>
                <c:pt idx="52">
                  <c:v>1919</c:v>
                </c:pt>
                <c:pt idx="53">
                  <c:v>1920</c:v>
                </c:pt>
                <c:pt idx="54">
                  <c:v>1921</c:v>
                </c:pt>
                <c:pt idx="55">
                  <c:v>1922</c:v>
                </c:pt>
                <c:pt idx="56">
                  <c:v>1923</c:v>
                </c:pt>
                <c:pt idx="57">
                  <c:v>1924</c:v>
                </c:pt>
                <c:pt idx="58">
                  <c:v>1925</c:v>
                </c:pt>
                <c:pt idx="59">
                  <c:v>1926</c:v>
                </c:pt>
                <c:pt idx="60">
                  <c:v>1927</c:v>
                </c:pt>
                <c:pt idx="61">
                  <c:v>1928</c:v>
                </c:pt>
                <c:pt idx="62">
                  <c:v>1929</c:v>
                </c:pt>
                <c:pt idx="63">
                  <c:v>1930</c:v>
                </c:pt>
                <c:pt idx="64">
                  <c:v>1931</c:v>
                </c:pt>
                <c:pt idx="65">
                  <c:v>1932</c:v>
                </c:pt>
                <c:pt idx="66">
                  <c:v>1933</c:v>
                </c:pt>
                <c:pt idx="67">
                  <c:v>1934</c:v>
                </c:pt>
                <c:pt idx="68">
                  <c:v>1935</c:v>
                </c:pt>
                <c:pt idx="69">
                  <c:v>1936</c:v>
                </c:pt>
                <c:pt idx="70">
                  <c:v>1937</c:v>
                </c:pt>
                <c:pt idx="71">
                  <c:v>1938</c:v>
                </c:pt>
                <c:pt idx="72">
                  <c:v>1939</c:v>
                </c:pt>
                <c:pt idx="73">
                  <c:v>1940</c:v>
                </c:pt>
                <c:pt idx="74">
                  <c:v>1941</c:v>
                </c:pt>
                <c:pt idx="75">
                  <c:v>1942</c:v>
                </c:pt>
                <c:pt idx="76">
                  <c:v>1943</c:v>
                </c:pt>
                <c:pt idx="77">
                  <c:v>1944</c:v>
                </c:pt>
                <c:pt idx="78">
                  <c:v>1945</c:v>
                </c:pt>
                <c:pt idx="79">
                  <c:v>1946</c:v>
                </c:pt>
                <c:pt idx="80">
                  <c:v>1947</c:v>
                </c:pt>
                <c:pt idx="81">
                  <c:v>1948</c:v>
                </c:pt>
                <c:pt idx="82">
                  <c:v>1949</c:v>
                </c:pt>
                <c:pt idx="83">
                  <c:v>1950</c:v>
                </c:pt>
                <c:pt idx="84">
                  <c:v>1951</c:v>
                </c:pt>
                <c:pt idx="85">
                  <c:v>1952</c:v>
                </c:pt>
                <c:pt idx="86">
                  <c:v>1953</c:v>
                </c:pt>
                <c:pt idx="87">
                  <c:v>1954</c:v>
                </c:pt>
                <c:pt idx="88">
                  <c:v>1955</c:v>
                </c:pt>
                <c:pt idx="89">
                  <c:v>1956</c:v>
                </c:pt>
                <c:pt idx="90">
                  <c:v>1957</c:v>
                </c:pt>
                <c:pt idx="91">
                  <c:v>1958</c:v>
                </c:pt>
                <c:pt idx="92">
                  <c:v>1959</c:v>
                </c:pt>
                <c:pt idx="93">
                  <c:v>1960</c:v>
                </c:pt>
                <c:pt idx="94">
                  <c:v>1961</c:v>
                </c:pt>
                <c:pt idx="95">
                  <c:v>1962</c:v>
                </c:pt>
                <c:pt idx="96">
                  <c:v>1963</c:v>
                </c:pt>
                <c:pt idx="97">
                  <c:v>1964</c:v>
                </c:pt>
                <c:pt idx="98">
                  <c:v>1965</c:v>
                </c:pt>
                <c:pt idx="99">
                  <c:v>1966</c:v>
                </c:pt>
                <c:pt idx="100">
                  <c:v>1967</c:v>
                </c:pt>
                <c:pt idx="101">
                  <c:v>1968</c:v>
                </c:pt>
                <c:pt idx="102">
                  <c:v>1969</c:v>
                </c:pt>
                <c:pt idx="103">
                  <c:v>1970</c:v>
                </c:pt>
                <c:pt idx="104">
                  <c:v>1971</c:v>
                </c:pt>
                <c:pt idx="105">
                  <c:v>1972</c:v>
                </c:pt>
                <c:pt idx="106">
                  <c:v>1973</c:v>
                </c:pt>
                <c:pt idx="107">
                  <c:v>1974</c:v>
                </c:pt>
                <c:pt idx="108">
                  <c:v>1975</c:v>
                </c:pt>
                <c:pt idx="109">
                  <c:v>1976</c:v>
                </c:pt>
                <c:pt idx="110">
                  <c:v>1977</c:v>
                </c:pt>
                <c:pt idx="111">
                  <c:v>1978</c:v>
                </c:pt>
                <c:pt idx="112">
                  <c:v>1979</c:v>
                </c:pt>
                <c:pt idx="113">
                  <c:v>1980</c:v>
                </c:pt>
                <c:pt idx="114">
                  <c:v>1981</c:v>
                </c:pt>
                <c:pt idx="115">
                  <c:v>1982</c:v>
                </c:pt>
                <c:pt idx="116">
                  <c:v>1983</c:v>
                </c:pt>
                <c:pt idx="117">
                  <c:v>1984</c:v>
                </c:pt>
                <c:pt idx="118">
                  <c:v>1985</c:v>
                </c:pt>
                <c:pt idx="119">
                  <c:v>1986</c:v>
                </c:pt>
                <c:pt idx="120">
                  <c:v>1987</c:v>
                </c:pt>
                <c:pt idx="121">
                  <c:v>1988</c:v>
                </c:pt>
                <c:pt idx="122">
                  <c:v>1989</c:v>
                </c:pt>
                <c:pt idx="123">
                  <c:v>1990</c:v>
                </c:pt>
                <c:pt idx="124">
                  <c:v>1991</c:v>
                </c:pt>
                <c:pt idx="125">
                  <c:v>1992</c:v>
                </c:pt>
                <c:pt idx="126">
                  <c:v>1993</c:v>
                </c:pt>
                <c:pt idx="127">
                  <c:v>1994</c:v>
                </c:pt>
                <c:pt idx="128">
                  <c:v>1995</c:v>
                </c:pt>
                <c:pt idx="129">
                  <c:v>1996</c:v>
                </c:pt>
                <c:pt idx="130">
                  <c:v>1997</c:v>
                </c:pt>
                <c:pt idx="131">
                  <c:v>1998</c:v>
                </c:pt>
                <c:pt idx="132">
                  <c:v>1999</c:v>
                </c:pt>
                <c:pt idx="133">
                  <c:v>2000</c:v>
                </c:pt>
                <c:pt idx="134">
                  <c:v>2001</c:v>
                </c:pt>
                <c:pt idx="135">
                  <c:v>2002</c:v>
                </c:pt>
                <c:pt idx="136">
                  <c:v>2003</c:v>
                </c:pt>
                <c:pt idx="137">
                  <c:v>2004</c:v>
                </c:pt>
                <c:pt idx="138">
                  <c:v>2005</c:v>
                </c:pt>
                <c:pt idx="139">
                  <c:v>2006</c:v>
                </c:pt>
                <c:pt idx="140">
                  <c:v>2007</c:v>
                </c:pt>
                <c:pt idx="141">
                  <c:v>2008</c:v>
                </c:pt>
                <c:pt idx="142">
                  <c:v>2009</c:v>
                </c:pt>
                <c:pt idx="143">
                  <c:v>2010</c:v>
                </c:pt>
                <c:pt idx="144">
                  <c:v>2011</c:v>
                </c:pt>
                <c:pt idx="145">
                  <c:v>2012</c:v>
                </c:pt>
              </c:numCache>
            </c:numRef>
          </c:xVal>
          <c:yVal>
            <c:numRef>
              <c:f>'MN Corn PAY'!$D$6:$D$151</c:f>
              <c:numCache>
                <c:formatCode>0.0</c:formatCode>
                <c:ptCount val="146"/>
                <c:pt idx="0">
                  <c:v>2.1968054850000001</c:v>
                </c:pt>
                <c:pt idx="1">
                  <c:v>2.3223372269999998</c:v>
                </c:pt>
                <c:pt idx="2">
                  <c:v>1.820210259</c:v>
                </c:pt>
                <c:pt idx="3">
                  <c:v>1.9771249364999999</c:v>
                </c:pt>
                <c:pt idx="4">
                  <c:v>2.2283279002133334</c:v>
                </c:pt>
                <c:pt idx="5">
                  <c:v>2.102784772114286</c:v>
                </c:pt>
                <c:pt idx="6">
                  <c:v>1.9457420010000002</c:v>
                </c:pt>
                <c:pt idx="7">
                  <c:v>1.8514868116677965</c:v>
                </c:pt>
                <c:pt idx="8">
                  <c:v>1.5691467750000003</c:v>
                </c:pt>
                <c:pt idx="9">
                  <c:v>1.6319126460000002</c:v>
                </c:pt>
                <c:pt idx="10">
                  <c:v>1.6632955815000001</c:v>
                </c:pt>
                <c:pt idx="11">
                  <c:v>2.2908768027703705</c:v>
                </c:pt>
                <c:pt idx="12">
                  <c:v>2.1214578448701591</c:v>
                </c:pt>
                <c:pt idx="13">
                  <c:v>1.9457420010000002</c:v>
                </c:pt>
                <c:pt idx="14">
                  <c:v>1.9457420010000002</c:v>
                </c:pt>
                <c:pt idx="15">
                  <c:v>1.6946785170000003</c:v>
                </c:pt>
                <c:pt idx="16">
                  <c:v>1.318083291</c:v>
                </c:pt>
                <c:pt idx="17">
                  <c:v>2.0085078720000005</c:v>
                </c:pt>
                <c:pt idx="18">
                  <c:v>1.7574443880000001</c:v>
                </c:pt>
                <c:pt idx="19">
                  <c:v>1.9457420010000004</c:v>
                </c:pt>
                <c:pt idx="20">
                  <c:v>1.6946785170000001</c:v>
                </c:pt>
                <c:pt idx="21">
                  <c:v>1.7574443880000004</c:v>
                </c:pt>
                <c:pt idx="22">
                  <c:v>1.7197848653999999</c:v>
                </c:pt>
                <c:pt idx="23">
                  <c:v>1.6946785170000001</c:v>
                </c:pt>
                <c:pt idx="24">
                  <c:v>1.6633291461368984</c:v>
                </c:pt>
                <c:pt idx="25">
                  <c:v>1.6946785170000003</c:v>
                </c:pt>
                <c:pt idx="26">
                  <c:v>1.7574443880000001</c:v>
                </c:pt>
                <c:pt idx="27">
                  <c:v>1.1611686134999999</c:v>
                </c:pt>
                <c:pt idx="28">
                  <c:v>1.9143590655000002</c:v>
                </c:pt>
                <c:pt idx="29">
                  <c:v>1.9143367288911033</c:v>
                </c:pt>
                <c:pt idx="30">
                  <c:v>1.7574443880000001</c:v>
                </c:pt>
                <c:pt idx="31">
                  <c:v>1.9143590654999996</c:v>
                </c:pt>
                <c:pt idx="32">
                  <c:v>2.0587379795825242</c:v>
                </c:pt>
                <c:pt idx="33">
                  <c:v>2.0712737430000003</c:v>
                </c:pt>
                <c:pt idx="34">
                  <c:v>1.6946785170000001</c:v>
                </c:pt>
                <c:pt idx="35">
                  <c:v>1.4436150329999999</c:v>
                </c:pt>
                <c:pt idx="36">
                  <c:v>1.7260614525</c:v>
                </c:pt>
                <c:pt idx="37">
                  <c:v>1.6005297105</c:v>
                </c:pt>
                <c:pt idx="38">
                  <c:v>2.1340396140000002</c:v>
                </c:pt>
                <c:pt idx="39">
                  <c:v>2.1340396139999998</c:v>
                </c:pt>
                <c:pt idx="40">
                  <c:v>1.6946785170000001</c:v>
                </c:pt>
                <c:pt idx="41">
                  <c:v>1.820210259</c:v>
                </c:pt>
                <c:pt idx="42">
                  <c:v>2.127753917194485</c:v>
                </c:pt>
                <c:pt idx="43">
                  <c:v>2.008507872</c:v>
                </c:pt>
                <c:pt idx="44">
                  <c:v>2.0712737429999999</c:v>
                </c:pt>
                <c:pt idx="45">
                  <c:v>2.1340396140000002</c:v>
                </c:pt>
                <c:pt idx="46">
                  <c:v>2.3851030980000001</c:v>
                </c:pt>
                <c:pt idx="47">
                  <c:v>2.1968054850000005</c:v>
                </c:pt>
                <c:pt idx="48">
                  <c:v>1.4436150330000004</c:v>
                </c:pt>
                <c:pt idx="49">
                  <c:v>2.0712737429999999</c:v>
                </c:pt>
                <c:pt idx="50">
                  <c:v>1.6946785170000003</c:v>
                </c:pt>
                <c:pt idx="51">
                  <c:v>2.3223372270000002</c:v>
                </c:pt>
                <c:pt idx="52">
                  <c:v>2.2282016010692991</c:v>
                </c:pt>
                <c:pt idx="53">
                  <c:v>2.1026566784999998</c:v>
                </c:pt>
                <c:pt idx="54">
                  <c:v>2.4164860335</c:v>
                </c:pt>
                <c:pt idx="55">
                  <c:v>1.8515931945000002</c:v>
                </c:pt>
                <c:pt idx="56">
                  <c:v>2.1968054849999996</c:v>
                </c:pt>
                <c:pt idx="57">
                  <c:v>1.6632955815000001</c:v>
                </c:pt>
                <c:pt idx="58">
                  <c:v>2.2595713559999999</c:v>
                </c:pt>
                <c:pt idx="59">
                  <c:v>2.1340396140000002</c:v>
                </c:pt>
                <c:pt idx="60">
                  <c:v>1.9457420010000004</c:v>
                </c:pt>
                <c:pt idx="61">
                  <c:v>2.1968054850000001</c:v>
                </c:pt>
                <c:pt idx="62">
                  <c:v>2.290965253056235</c:v>
                </c:pt>
                <c:pt idx="63">
                  <c:v>2.0712737430000003</c:v>
                </c:pt>
                <c:pt idx="64">
                  <c:v>1.5691467749999999</c:v>
                </c:pt>
                <c:pt idx="65">
                  <c:v>2.3537201625000002</c:v>
                </c:pt>
                <c:pt idx="66">
                  <c:v>1.9457420009999999</c:v>
                </c:pt>
                <c:pt idx="67">
                  <c:v>1.5440404265999998</c:v>
                </c:pt>
                <c:pt idx="68">
                  <c:v>2.1654225495000001</c:v>
                </c:pt>
                <c:pt idx="69">
                  <c:v>1.3808491620000001</c:v>
                </c:pt>
                <c:pt idx="70">
                  <c:v>2.3537291367452107</c:v>
                </c:pt>
                <c:pt idx="71">
                  <c:v>2.2909542915000007</c:v>
                </c:pt>
                <c:pt idx="72">
                  <c:v>2.9499959370000006</c:v>
                </c:pt>
                <c:pt idx="73">
                  <c:v>2.5734007110000001</c:v>
                </c:pt>
                <c:pt idx="74">
                  <c:v>2.824464195</c:v>
                </c:pt>
                <c:pt idx="75">
                  <c:v>2.8872300660000003</c:v>
                </c:pt>
                <c:pt idx="76">
                  <c:v>2.6675495174999999</c:v>
                </c:pt>
                <c:pt idx="77">
                  <c:v>2.7428671841392491</c:v>
                </c:pt>
                <c:pt idx="78">
                  <c:v>2.4478689690000004</c:v>
                </c:pt>
                <c:pt idx="79">
                  <c:v>2.8558398709729356</c:v>
                </c:pt>
                <c:pt idx="80">
                  <c:v>2.3851030980000005</c:v>
                </c:pt>
                <c:pt idx="81">
                  <c:v>3.3893570340000005</c:v>
                </c:pt>
                <c:pt idx="82">
                  <c:v>2.7616983239999997</c:v>
                </c:pt>
                <c:pt idx="83">
                  <c:v>2.4792599741671379</c:v>
                </c:pt>
                <c:pt idx="84">
                  <c:v>2.5420249618832149</c:v>
                </c:pt>
                <c:pt idx="85">
                  <c:v>3.2638252919999999</c:v>
                </c:pt>
                <c:pt idx="86">
                  <c:v>3.1069106144999998</c:v>
                </c:pt>
                <c:pt idx="87">
                  <c:v>3.2324356147308269</c:v>
                </c:pt>
                <c:pt idx="88">
                  <c:v>3.1382935500000002</c:v>
                </c:pt>
                <c:pt idx="89">
                  <c:v>3.6718096864564052</c:v>
                </c:pt>
                <c:pt idx="90">
                  <c:v>3.640420518</c:v>
                </c:pt>
                <c:pt idx="91">
                  <c:v>3.5148887760000003</c:v>
                </c:pt>
                <c:pt idx="92">
                  <c:v>3.1696816994783186</c:v>
                </c:pt>
                <c:pt idx="93">
                  <c:v>3.3893570339999992</c:v>
                </c:pt>
                <c:pt idx="94">
                  <c:v>4.048404922375572</c:v>
                </c:pt>
                <c:pt idx="95">
                  <c:v>3.7345624648419671</c:v>
                </c:pt>
                <c:pt idx="96">
                  <c:v>4.3308450990000011</c:v>
                </c:pt>
                <c:pt idx="97">
                  <c:v>3.640420518</c:v>
                </c:pt>
                <c:pt idx="98">
                  <c:v>3.828718131</c:v>
                </c:pt>
                <c:pt idx="99">
                  <c:v>4.7702061960000002</c:v>
                </c:pt>
                <c:pt idx="100">
                  <c:v>4.5191427120000007</c:v>
                </c:pt>
                <c:pt idx="101">
                  <c:v>5.1468014219999993</c:v>
                </c:pt>
                <c:pt idx="102">
                  <c:v>5.4606307770000004</c:v>
                </c:pt>
                <c:pt idx="103">
                  <c:v>5.3350990349999998</c:v>
                </c:pt>
                <c:pt idx="104">
                  <c:v>5.2095672930000001</c:v>
                </c:pt>
                <c:pt idx="105">
                  <c:v>5.8372260029999996</c:v>
                </c:pt>
                <c:pt idx="106">
                  <c:v>5.8372260030000005</c:v>
                </c:pt>
                <c:pt idx="107">
                  <c:v>3.8914840020000008</c:v>
                </c:pt>
                <c:pt idx="108">
                  <c:v>4.3936109700000001</c:v>
                </c:pt>
                <c:pt idx="109">
                  <c:v>3.7031863890000007</c:v>
                </c:pt>
                <c:pt idx="110">
                  <c:v>6.2765871000000004</c:v>
                </c:pt>
                <c:pt idx="111">
                  <c:v>6.5276505840000008</c:v>
                </c:pt>
                <c:pt idx="112">
                  <c:v>6.2765870999999995</c:v>
                </c:pt>
                <c:pt idx="113">
                  <c:v>6.0882894870000017</c:v>
                </c:pt>
                <c:pt idx="114">
                  <c:v>6.9042458100000008</c:v>
                </c:pt>
                <c:pt idx="115">
                  <c:v>7.0925434230000004</c:v>
                </c:pt>
                <c:pt idx="116">
                  <c:v>5.272333164</c:v>
                </c:pt>
                <c:pt idx="117">
                  <c:v>6.7159481970000003</c:v>
                </c:pt>
                <c:pt idx="118">
                  <c:v>7.2180751650000001</c:v>
                </c:pt>
                <c:pt idx="119">
                  <c:v>7.6574362620000009</c:v>
                </c:pt>
                <c:pt idx="120">
                  <c:v>7.9712656170000002</c:v>
                </c:pt>
                <c:pt idx="121">
                  <c:v>4.6446744540000005</c:v>
                </c:pt>
                <c:pt idx="122">
                  <c:v>7.8457338750000014</c:v>
                </c:pt>
                <c:pt idx="123">
                  <c:v>7.7829680040000007</c:v>
                </c:pt>
                <c:pt idx="124">
                  <c:v>7.5319045200000012</c:v>
                </c:pt>
                <c:pt idx="125">
                  <c:v>7.1553092939999994</c:v>
                </c:pt>
                <c:pt idx="126">
                  <c:v>4.3936109699999992</c:v>
                </c:pt>
                <c:pt idx="127">
                  <c:v>8.912753682</c:v>
                </c:pt>
                <c:pt idx="128">
                  <c:v>7.4691386490000005</c:v>
                </c:pt>
                <c:pt idx="129">
                  <c:v>7.8457338749999996</c:v>
                </c:pt>
                <c:pt idx="130">
                  <c:v>8.2850949719999996</c:v>
                </c:pt>
                <c:pt idx="131">
                  <c:v>9.603178263000002</c:v>
                </c:pt>
                <c:pt idx="132">
                  <c:v>9.4148806499999989</c:v>
                </c:pt>
                <c:pt idx="133">
                  <c:v>9.1010512949999995</c:v>
                </c:pt>
                <c:pt idx="134">
                  <c:v>8.1595632299999998</c:v>
                </c:pt>
                <c:pt idx="135">
                  <c:v>9.8542417469999997</c:v>
                </c:pt>
                <c:pt idx="136">
                  <c:v>9.1638171659999994</c:v>
                </c:pt>
                <c:pt idx="137">
                  <c:v>9.9797734889999994</c:v>
                </c:pt>
                <c:pt idx="138">
                  <c:v>10.921261554000001</c:v>
                </c:pt>
                <c:pt idx="139">
                  <c:v>10.105305231000003</c:v>
                </c:pt>
                <c:pt idx="140">
                  <c:v>9.1638171660000012</c:v>
                </c:pt>
                <c:pt idx="141">
                  <c:v>10.293602844</c:v>
                </c:pt>
                <c:pt idx="142">
                  <c:v>10.921261554000003</c:v>
                </c:pt>
                <c:pt idx="143">
                  <c:v>11.109559167000002</c:v>
                </c:pt>
                <c:pt idx="144">
                  <c:v>9.7914758759999998</c:v>
                </c:pt>
                <c:pt idx="145">
                  <c:v>10.356368715000002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10272"/>
        <c:axId val="157512448"/>
      </c:scatterChart>
      <c:valAx>
        <c:axId val="157510272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1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12448"/>
        <c:crosses val="autoZero"/>
        <c:crossBetween val="midCat"/>
      </c:valAx>
      <c:valAx>
        <c:axId val="15751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7944490122289596E-2"/>
              <c:y val="0.354025639173592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1027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Production in North Dakota, 1901-2012</a:t>
            </a:r>
          </a:p>
        </c:rich>
      </c:tx>
      <c:layout>
        <c:manualLayout>
          <c:xMode val="edge"/>
          <c:yMode val="edge"/>
          <c:x val="0.22805170560857707"/>
          <c:y val="5.5455408499469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1072647322022"/>
          <c:y val="0.14571244358478402"/>
          <c:w val="0.8063988901876662"/>
          <c:h val="0.71050386593358617"/>
        </c:manualLayout>
      </c:layout>
      <c:scatterChart>
        <c:scatterStyle val="lineMarker"/>
        <c:varyColors val="0"/>
        <c:ser>
          <c:idx val="0"/>
          <c:order val="0"/>
          <c:tx>
            <c:strRef>
              <c:f>'ND Corn PAY'!$B$3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'ND Corn PAY'!$A$6:$A$117</c:f>
              <c:numCache>
                <c:formatCode>General</c:formatCode>
                <c:ptCount val="112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</c:numCache>
            </c:numRef>
          </c:xVal>
          <c:yVal>
            <c:numRef>
              <c:f>'ND Corn PAY'!$B$6:$B$117</c:f>
              <c:numCache>
                <c:formatCode>_(* #,##0.0_);_(* \(#,##0.0\);_(* "-"??_);_(@_)</c:formatCode>
                <c:ptCount val="112"/>
                <c:pt idx="0">
                  <c:v>8.5880781000000003E-2</c:v>
                </c:pt>
                <c:pt idx="1">
                  <c:v>5.7609468000000004E-2</c:v>
                </c:pt>
                <c:pt idx="2">
                  <c:v>7.5999791999999997E-2</c:v>
                </c:pt>
                <c:pt idx="3">
                  <c:v>8.0013149999999991E-2</c:v>
                </c:pt>
                <c:pt idx="4">
                  <c:v>0.104093298</c:v>
                </c:pt>
                <c:pt idx="5">
                  <c:v>0.10668419999999999</c:v>
                </c:pt>
                <c:pt idx="6">
                  <c:v>8.0013149999999991E-2</c:v>
                </c:pt>
                <c:pt idx="7">
                  <c:v>0.11100236999999999</c:v>
                </c:pt>
                <c:pt idx="8">
                  <c:v>0.15326963399999999</c:v>
                </c:pt>
                <c:pt idx="9">
                  <c:v>9.9571919999999994E-2</c:v>
                </c:pt>
                <c:pt idx="10">
                  <c:v>0.23876939999999999</c:v>
                </c:pt>
                <c:pt idx="11">
                  <c:v>0.28068104999999999</c:v>
                </c:pt>
                <c:pt idx="12">
                  <c:v>0.33148305</c:v>
                </c:pt>
                <c:pt idx="13">
                  <c:v>0.35561399999999999</c:v>
                </c:pt>
                <c:pt idx="14">
                  <c:v>0.1752669</c:v>
                </c:pt>
                <c:pt idx="15">
                  <c:v>0.25370518799999997</c:v>
                </c:pt>
                <c:pt idx="16">
                  <c:v>0.13970550000000001</c:v>
                </c:pt>
                <c:pt idx="17">
                  <c:v>0.21717855</c:v>
                </c:pt>
                <c:pt idx="18">
                  <c:v>0.13828304399999999</c:v>
                </c:pt>
                <c:pt idx="19">
                  <c:v>0.133152042</c:v>
                </c:pt>
                <c:pt idx="20">
                  <c:v>0.184436661</c:v>
                </c:pt>
                <c:pt idx="21">
                  <c:v>0.11887668</c:v>
                </c:pt>
                <c:pt idx="22">
                  <c:v>0.20643392699999999</c:v>
                </c:pt>
                <c:pt idx="23">
                  <c:v>0.12532853399999999</c:v>
                </c:pt>
                <c:pt idx="24">
                  <c:v>8.6363399999999993E-2</c:v>
                </c:pt>
                <c:pt idx="25">
                  <c:v>5.7431661000000002E-2</c:v>
                </c:pt>
                <c:pt idx="26">
                  <c:v>8.9005104000000002E-2</c:v>
                </c:pt>
                <c:pt idx="27">
                  <c:v>7.818427800000001E-2</c:v>
                </c:pt>
                <c:pt idx="28">
                  <c:v>5.6085408000000003E-2</c:v>
                </c:pt>
                <c:pt idx="29">
                  <c:v>7.0868789999999987E-2</c:v>
                </c:pt>
                <c:pt idx="30">
                  <c:v>9.2104025999999992E-2</c:v>
                </c:pt>
                <c:pt idx="31">
                  <c:v>0.14237260500000001</c:v>
                </c:pt>
                <c:pt idx="32">
                  <c:v>0.118267056</c:v>
                </c:pt>
                <c:pt idx="33">
                  <c:v>3.6323429999999997E-3</c:v>
                </c:pt>
                <c:pt idx="34">
                  <c:v>0.17475888000000001</c:v>
                </c:pt>
                <c:pt idx="35">
                  <c:v>1.4961189E-2</c:v>
                </c:pt>
                <c:pt idx="36">
                  <c:v>0.156825774</c:v>
                </c:pt>
                <c:pt idx="37">
                  <c:v>0.148164033</c:v>
                </c:pt>
                <c:pt idx="38">
                  <c:v>0.16835782800000001</c:v>
                </c:pt>
                <c:pt idx="39">
                  <c:v>0.28835215200000003</c:v>
                </c:pt>
                <c:pt idx="40">
                  <c:v>0.31255930500000001</c:v>
                </c:pt>
                <c:pt idx="41">
                  <c:v>0.27115567499999998</c:v>
                </c:pt>
                <c:pt idx="42">
                  <c:v>0.244789437</c:v>
                </c:pt>
                <c:pt idx="43">
                  <c:v>0.36960995099999999</c:v>
                </c:pt>
                <c:pt idx="44">
                  <c:v>0.23089509</c:v>
                </c:pt>
                <c:pt idx="45">
                  <c:v>0.25530545100000002</c:v>
                </c:pt>
                <c:pt idx="46">
                  <c:v>0.27897918300000002</c:v>
                </c:pt>
                <c:pt idx="47">
                  <c:v>0.37766206800000002</c:v>
                </c:pt>
                <c:pt idx="48">
                  <c:v>0.30062083500000003</c:v>
                </c:pt>
                <c:pt idx="49">
                  <c:v>0.23749935</c:v>
                </c:pt>
                <c:pt idx="50">
                  <c:v>0.21900742199999998</c:v>
                </c:pt>
                <c:pt idx="51">
                  <c:v>0.19203155999999999</c:v>
                </c:pt>
                <c:pt idx="52">
                  <c:v>0.23648331</c:v>
                </c:pt>
                <c:pt idx="53">
                  <c:v>0.26213831999999998</c:v>
                </c:pt>
                <c:pt idx="54">
                  <c:v>0.32068762499999998</c:v>
                </c:pt>
                <c:pt idx="55">
                  <c:v>0.31299112199999995</c:v>
                </c:pt>
                <c:pt idx="56">
                  <c:v>0.36994016400000002</c:v>
                </c:pt>
                <c:pt idx="57">
                  <c:v>0.24765975000000001</c:v>
                </c:pt>
                <c:pt idx="58">
                  <c:v>0.18491927999999999</c:v>
                </c:pt>
                <c:pt idx="59">
                  <c:v>0.226881732</c:v>
                </c:pt>
                <c:pt idx="60">
                  <c:v>0.14793542400000001</c:v>
                </c:pt>
                <c:pt idx="61">
                  <c:v>0.133075839</c:v>
                </c:pt>
                <c:pt idx="62">
                  <c:v>0.28639627500000003</c:v>
                </c:pt>
                <c:pt idx="63">
                  <c:v>0.14478570000000002</c:v>
                </c:pt>
                <c:pt idx="64">
                  <c:v>0.18420805199999998</c:v>
                </c:pt>
                <c:pt idx="65">
                  <c:v>0.20803419000000001</c:v>
                </c:pt>
                <c:pt idx="66">
                  <c:v>0.141889986</c:v>
                </c:pt>
                <c:pt idx="67">
                  <c:v>0.164293668</c:v>
                </c:pt>
                <c:pt idx="68">
                  <c:v>0.18822141000000001</c:v>
                </c:pt>
                <c:pt idx="69">
                  <c:v>0.16193137499999999</c:v>
                </c:pt>
                <c:pt idx="70">
                  <c:v>0.27255272999999997</c:v>
                </c:pt>
                <c:pt idx="71">
                  <c:v>0.28931739000000001</c:v>
                </c:pt>
                <c:pt idx="72">
                  <c:v>0.25604208000000001</c:v>
                </c:pt>
                <c:pt idx="73">
                  <c:v>0.20727216000000001</c:v>
                </c:pt>
                <c:pt idx="74">
                  <c:v>0.18136314000000001</c:v>
                </c:pt>
                <c:pt idx="75">
                  <c:v>0.20727216000000001</c:v>
                </c:pt>
                <c:pt idx="76">
                  <c:v>0.48211097999999997</c:v>
                </c:pt>
                <c:pt idx="77">
                  <c:v>0.60200369999999992</c:v>
                </c:pt>
                <c:pt idx="78">
                  <c:v>0.60423898799999998</c:v>
                </c:pt>
                <c:pt idx="79">
                  <c:v>0.42724482000000003</c:v>
                </c:pt>
                <c:pt idx="80">
                  <c:v>1.055487753</c:v>
                </c:pt>
                <c:pt idx="81">
                  <c:v>0.89817935999999998</c:v>
                </c:pt>
                <c:pt idx="82">
                  <c:v>0.74031214499999998</c:v>
                </c:pt>
                <c:pt idx="83">
                  <c:v>1.0561735800000001</c:v>
                </c:pt>
                <c:pt idx="84">
                  <c:v>1.02416832</c:v>
                </c:pt>
                <c:pt idx="85">
                  <c:v>1.2520152900000001</c:v>
                </c:pt>
                <c:pt idx="86">
                  <c:v>1.1811465000000001</c:v>
                </c:pt>
                <c:pt idx="87">
                  <c:v>0.55983804000000004</c:v>
                </c:pt>
                <c:pt idx="88">
                  <c:v>0.88585987499999996</c:v>
                </c:pt>
                <c:pt idx="89">
                  <c:v>0.93475680000000005</c:v>
                </c:pt>
                <c:pt idx="90">
                  <c:v>1.3030713</c:v>
                </c:pt>
                <c:pt idx="91">
                  <c:v>0.92815254000000003</c:v>
                </c:pt>
                <c:pt idx="92">
                  <c:v>0.41721142499999997</c:v>
                </c:pt>
                <c:pt idx="93">
                  <c:v>1.3208519999999999</c:v>
                </c:pt>
                <c:pt idx="94">
                  <c:v>1.0234062900000001</c:v>
                </c:pt>
                <c:pt idx="95">
                  <c:v>1.3868946000000002</c:v>
                </c:pt>
                <c:pt idx="96">
                  <c:v>1.4836724099999998</c:v>
                </c:pt>
                <c:pt idx="97">
                  <c:v>2.2422732750000001</c:v>
                </c:pt>
                <c:pt idx="98">
                  <c:v>1.9466056350000001</c:v>
                </c:pt>
                <c:pt idx="99">
                  <c:v>2.6457681600000003</c:v>
                </c:pt>
                <c:pt idx="100">
                  <c:v>2.0593860749999999</c:v>
                </c:pt>
                <c:pt idx="101">
                  <c:v>2.8812354300000003</c:v>
                </c:pt>
                <c:pt idx="102">
                  <c:v>3.3285470400000001</c:v>
                </c:pt>
                <c:pt idx="103">
                  <c:v>3.0671707499999998</c:v>
                </c:pt>
                <c:pt idx="104">
                  <c:v>3.9320747999999996</c:v>
                </c:pt>
                <c:pt idx="105">
                  <c:v>3.9473153999999999</c:v>
                </c:pt>
                <c:pt idx="106">
                  <c:v>6.9243125999999995</c:v>
                </c:pt>
                <c:pt idx="107">
                  <c:v>7.2443651999999998</c:v>
                </c:pt>
                <c:pt idx="108">
                  <c:v>5.0827400999999997</c:v>
                </c:pt>
                <c:pt idx="109">
                  <c:v>6.3035121600000004</c:v>
                </c:pt>
                <c:pt idx="110">
                  <c:v>5.4942362999999999</c:v>
                </c:pt>
                <c:pt idx="111">
                  <c:v>10.722270119999999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82848"/>
        <c:axId val="157584768"/>
      </c:scatterChart>
      <c:valAx>
        <c:axId val="157582848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5949033109173398"/>
              <c:y val="0.93423590928900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84768"/>
        <c:crosses val="autoZero"/>
        <c:crossBetween val="midCat"/>
      </c:valAx>
      <c:valAx>
        <c:axId val="1575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2.0124083184544835E-2"/>
              <c:y val="0.415898708986328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8284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Corn Yield in North Dakota, 1901-2012</a:t>
            </a:r>
          </a:p>
        </c:rich>
      </c:tx>
      <c:layout>
        <c:manualLayout>
          <c:xMode val="edge"/>
          <c:yMode val="edge"/>
          <c:x val="0.26502695319691888"/>
          <c:y val="6.5769099945678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1072647322022"/>
          <c:y val="0.14571244358478402"/>
          <c:w val="0.8063988901876662"/>
          <c:h val="0.71050386593358617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'ND Corn PAY'!$A$6:$A$117</c:f>
              <c:numCache>
                <c:formatCode>General</c:formatCode>
                <c:ptCount val="112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</c:numCache>
            </c:numRef>
          </c:xVal>
          <c:yVal>
            <c:numRef>
              <c:f>'ND Corn PAY'!$D$6:$D$117</c:f>
              <c:numCache>
                <c:formatCode>0.0</c:formatCode>
                <c:ptCount val="112"/>
                <c:pt idx="0">
                  <c:v>1.5377638395000002</c:v>
                </c:pt>
                <c:pt idx="1">
                  <c:v>1.1297856780000002</c:v>
                </c:pt>
                <c:pt idx="2">
                  <c:v>1.3808491619999999</c:v>
                </c:pt>
                <c:pt idx="3">
                  <c:v>1.3180832909999998</c:v>
                </c:pt>
                <c:pt idx="4">
                  <c:v>1.726272076228188</c:v>
                </c:pt>
                <c:pt idx="5">
                  <c:v>1.7574443879999999</c:v>
                </c:pt>
                <c:pt idx="6">
                  <c:v>1.1297856780000002</c:v>
                </c:pt>
                <c:pt idx="7">
                  <c:v>1.4436150329999999</c:v>
                </c:pt>
                <c:pt idx="8">
                  <c:v>1.675793210681416</c:v>
                </c:pt>
                <c:pt idx="9">
                  <c:v>0.87872219400000007</c:v>
                </c:pt>
                <c:pt idx="10">
                  <c:v>1.4749979685000001</c:v>
                </c:pt>
                <c:pt idx="11">
                  <c:v>1.631912646</c:v>
                </c:pt>
                <c:pt idx="12">
                  <c:v>1.8202102590000002</c:v>
                </c:pt>
                <c:pt idx="13">
                  <c:v>1.7574443880000001</c:v>
                </c:pt>
                <c:pt idx="14">
                  <c:v>0.72180751650000008</c:v>
                </c:pt>
                <c:pt idx="15">
                  <c:v>1.4750718107011764</c:v>
                </c:pt>
                <c:pt idx="16">
                  <c:v>0.69042458100000015</c:v>
                </c:pt>
                <c:pt idx="17">
                  <c:v>1.192551549</c:v>
                </c:pt>
                <c:pt idx="18">
                  <c:v>1.7889916320628274</c:v>
                </c:pt>
                <c:pt idx="19">
                  <c:v>1.4120974067896996</c:v>
                </c:pt>
                <c:pt idx="20">
                  <c:v>1.6632955815000001</c:v>
                </c:pt>
                <c:pt idx="21">
                  <c:v>1.6319126460000002</c:v>
                </c:pt>
                <c:pt idx="22">
                  <c:v>1.9771249365000001</c:v>
                </c:pt>
                <c:pt idx="23">
                  <c:v>1.22405852772332</c:v>
                </c:pt>
                <c:pt idx="24">
                  <c:v>1.2553174199999999</c:v>
                </c:pt>
                <c:pt idx="25">
                  <c:v>1.0670198070000001</c:v>
                </c:pt>
                <c:pt idx="26">
                  <c:v>1.5379833005874126</c:v>
                </c:pt>
                <c:pt idx="27">
                  <c:v>1.4747584041068704</c:v>
                </c:pt>
                <c:pt idx="28">
                  <c:v>1.004253936</c:v>
                </c:pt>
                <c:pt idx="29">
                  <c:v>1.129785678</c:v>
                </c:pt>
                <c:pt idx="30">
                  <c:v>1.1611686134999999</c:v>
                </c:pt>
                <c:pt idx="31">
                  <c:v>1.192551549</c:v>
                </c:pt>
                <c:pt idx="32">
                  <c:v>1.004253936</c:v>
                </c:pt>
                <c:pt idx="33">
                  <c:v>0.52797173841176459</c:v>
                </c:pt>
                <c:pt idx="34">
                  <c:v>1.2553174199999999</c:v>
                </c:pt>
                <c:pt idx="35">
                  <c:v>0.59627577450000002</c:v>
                </c:pt>
                <c:pt idx="36">
                  <c:v>1.3180832910000002</c:v>
                </c:pt>
                <c:pt idx="37">
                  <c:v>1.192551549</c:v>
                </c:pt>
                <c:pt idx="38">
                  <c:v>1.1988824005417871</c:v>
                </c:pt>
                <c:pt idx="39">
                  <c:v>1.5063809040000002</c:v>
                </c:pt>
                <c:pt idx="40">
                  <c:v>1.4436150330000002</c:v>
                </c:pt>
                <c:pt idx="41">
                  <c:v>1.5691467749999999</c:v>
                </c:pt>
                <c:pt idx="42">
                  <c:v>1.4436150329999999</c:v>
                </c:pt>
                <c:pt idx="43">
                  <c:v>1.713520054260788</c:v>
                </c:pt>
                <c:pt idx="44">
                  <c:v>1.4122320974999998</c:v>
                </c:pt>
                <c:pt idx="45">
                  <c:v>1.4436150330000002</c:v>
                </c:pt>
                <c:pt idx="46">
                  <c:v>1.318083291</c:v>
                </c:pt>
                <c:pt idx="47">
                  <c:v>1.7574443880000001</c:v>
                </c:pt>
                <c:pt idx="48">
                  <c:v>1.4122320975000002</c:v>
                </c:pt>
                <c:pt idx="49">
                  <c:v>1.3808491620000001</c:v>
                </c:pt>
                <c:pt idx="50">
                  <c:v>1.3495444881845386</c:v>
                </c:pt>
                <c:pt idx="51">
                  <c:v>1.5063809039999998</c:v>
                </c:pt>
                <c:pt idx="52">
                  <c:v>1.5377638395000002</c:v>
                </c:pt>
                <c:pt idx="53">
                  <c:v>1.506380904</c:v>
                </c:pt>
                <c:pt idx="54">
                  <c:v>1.5691467750000001</c:v>
                </c:pt>
                <c:pt idx="55">
                  <c:v>1.6632280913161288</c:v>
                </c:pt>
                <c:pt idx="56">
                  <c:v>1.7888887382465755</c:v>
                </c:pt>
                <c:pt idx="57">
                  <c:v>1.6319126460000002</c:v>
                </c:pt>
                <c:pt idx="58">
                  <c:v>1.6319126460000002</c:v>
                </c:pt>
                <c:pt idx="59">
                  <c:v>1.7574443880000004</c:v>
                </c:pt>
                <c:pt idx="60">
                  <c:v>2.008507872</c:v>
                </c:pt>
                <c:pt idx="61">
                  <c:v>1.9457420009999997</c:v>
                </c:pt>
                <c:pt idx="62">
                  <c:v>2.5734007110000006</c:v>
                </c:pt>
                <c:pt idx="63">
                  <c:v>1.8829761300000005</c:v>
                </c:pt>
                <c:pt idx="64">
                  <c:v>2.3223372269999998</c:v>
                </c:pt>
                <c:pt idx="65">
                  <c:v>2.8244641949999996</c:v>
                </c:pt>
                <c:pt idx="66">
                  <c:v>2.636166582</c:v>
                </c:pt>
                <c:pt idx="67">
                  <c:v>3.0755276790000003</c:v>
                </c:pt>
                <c:pt idx="68">
                  <c:v>3.5776546470000006</c:v>
                </c:pt>
                <c:pt idx="69">
                  <c:v>3.2010594210000001</c:v>
                </c:pt>
                <c:pt idx="70">
                  <c:v>3.6404205179999996</c:v>
                </c:pt>
                <c:pt idx="71">
                  <c:v>4.2053133570000005</c:v>
                </c:pt>
                <c:pt idx="72">
                  <c:v>3.5148887760000003</c:v>
                </c:pt>
                <c:pt idx="73">
                  <c:v>3.0127618080000005</c:v>
                </c:pt>
                <c:pt idx="74">
                  <c:v>3.2010594210000005</c:v>
                </c:pt>
                <c:pt idx="75">
                  <c:v>2.5106348400000003</c:v>
                </c:pt>
                <c:pt idx="76">
                  <c:v>4.5819085829999997</c:v>
                </c:pt>
                <c:pt idx="77">
                  <c:v>4.9585038089999998</c:v>
                </c:pt>
                <c:pt idx="78">
                  <c:v>4.7702061960000002</c:v>
                </c:pt>
                <c:pt idx="79">
                  <c:v>3.6404205180000004</c:v>
                </c:pt>
                <c:pt idx="80">
                  <c:v>5.0840355510000004</c:v>
                </c:pt>
                <c:pt idx="81">
                  <c:v>4.2680792280000004</c:v>
                </c:pt>
                <c:pt idx="82">
                  <c:v>4.2053133570000005</c:v>
                </c:pt>
                <c:pt idx="83">
                  <c:v>4.1425474859999998</c:v>
                </c:pt>
                <c:pt idx="84">
                  <c:v>4.5191427120000007</c:v>
                </c:pt>
                <c:pt idx="85">
                  <c:v>5.8372260030000014</c:v>
                </c:pt>
                <c:pt idx="86">
                  <c:v>5.8372260030000005</c:v>
                </c:pt>
                <c:pt idx="87">
                  <c:v>3.6404205180000004</c:v>
                </c:pt>
                <c:pt idx="88">
                  <c:v>4.7074403250000003</c:v>
                </c:pt>
                <c:pt idx="89">
                  <c:v>5.0212696800000005</c:v>
                </c:pt>
                <c:pt idx="90">
                  <c:v>5.64892839</c:v>
                </c:pt>
                <c:pt idx="91">
                  <c:v>3.9542498730000006</c:v>
                </c:pt>
                <c:pt idx="92">
                  <c:v>2.824464195</c:v>
                </c:pt>
                <c:pt idx="93">
                  <c:v>6.2765871000000004</c:v>
                </c:pt>
                <c:pt idx="94">
                  <c:v>4.9585038090000007</c:v>
                </c:pt>
                <c:pt idx="95">
                  <c:v>5.7116942610000008</c:v>
                </c:pt>
                <c:pt idx="96">
                  <c:v>6.2138212289999988</c:v>
                </c:pt>
                <c:pt idx="97">
                  <c:v>6.7159481970000003</c:v>
                </c:pt>
                <c:pt idx="98">
                  <c:v>7.3436069070000007</c:v>
                </c:pt>
                <c:pt idx="99">
                  <c:v>7.0297775520000014</c:v>
                </c:pt>
                <c:pt idx="100">
                  <c:v>7.2180751649999992</c:v>
                </c:pt>
                <c:pt idx="101">
                  <c:v>7.1553092940000003</c:v>
                </c:pt>
                <c:pt idx="102">
                  <c:v>7.0297775520000014</c:v>
                </c:pt>
                <c:pt idx="103">
                  <c:v>6.5904164549999997</c:v>
                </c:pt>
                <c:pt idx="104">
                  <c:v>8.096797359</c:v>
                </c:pt>
                <c:pt idx="105">
                  <c:v>6.9670116810000007</c:v>
                </c:pt>
                <c:pt idx="106">
                  <c:v>7.2808410359999991</c:v>
                </c:pt>
                <c:pt idx="107">
                  <c:v>7.7829680039999998</c:v>
                </c:pt>
                <c:pt idx="108">
                  <c:v>7.2180751650000001</c:v>
                </c:pt>
                <c:pt idx="109">
                  <c:v>8.2850949720000013</c:v>
                </c:pt>
                <c:pt idx="110">
                  <c:v>6.5904164549999997</c:v>
                </c:pt>
                <c:pt idx="111">
                  <c:v>7.6574362619999992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942144"/>
        <c:axId val="157944064"/>
      </c:scatterChart>
      <c:valAx>
        <c:axId val="157942144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1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944064"/>
        <c:crosses val="autoZero"/>
        <c:crossBetween val="midCat"/>
      </c:valAx>
      <c:valAx>
        <c:axId val="15794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2.6638874303165645E-2"/>
              <c:y val="0.374639560712462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94214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U.S. Corn Use for Fuel Ethanol, Feedgrain, and Exports, 1980-2012</a:t>
            </a:r>
          </a:p>
        </c:rich>
      </c:tx>
      <c:layout>
        <c:manualLayout>
          <c:xMode val="edge"/>
          <c:yMode val="edge"/>
          <c:x val="0.13376835236541598"/>
          <c:y val="1.9342359767891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82381729200653"/>
          <c:y val="0.14313346228239845"/>
          <c:w val="0.84013050570962478"/>
          <c:h val="0.72920696324951639"/>
        </c:manualLayout>
      </c:layout>
      <c:scatterChart>
        <c:scatterStyle val="lineMarker"/>
        <c:varyColors val="0"/>
        <c:ser>
          <c:idx val="0"/>
          <c:order val="0"/>
          <c:tx>
            <c:v>Ethanol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'USCorn Exports &amp; Ethanol'!$A$6:$A$38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xVal>
          <c:yVal>
            <c:numRef>
              <c:f>'USCorn Exports &amp; Ethanol'!$D$6:$D$38</c:f>
              <c:numCache>
                <c:formatCode>0</c:formatCode>
                <c:ptCount val="33"/>
                <c:pt idx="0">
                  <c:v>0.88903500000000002</c:v>
                </c:pt>
                <c:pt idx="1">
                  <c:v>2.1844860000000001</c:v>
                </c:pt>
                <c:pt idx="2">
                  <c:v>3.5561400000000001</c:v>
                </c:pt>
                <c:pt idx="3">
                  <c:v>4.0641600000000002</c:v>
                </c:pt>
                <c:pt idx="4">
                  <c:v>5.8930319999999998</c:v>
                </c:pt>
                <c:pt idx="5">
                  <c:v>6.8836709999999997</c:v>
                </c:pt>
                <c:pt idx="6">
                  <c:v>7.3660867920000008</c:v>
                </c:pt>
                <c:pt idx="7">
                  <c:v>7.0905875460000001</c:v>
                </c:pt>
                <c:pt idx="8">
                  <c:v>7.301390445</c:v>
                </c:pt>
                <c:pt idx="9">
                  <c:v>8.1650498460000005</c:v>
                </c:pt>
                <c:pt idx="10">
                  <c:v>8.8666762679999991</c:v>
                </c:pt>
                <c:pt idx="11">
                  <c:v>10.116303864000001</c:v>
                </c:pt>
                <c:pt idx="12">
                  <c:v>10.80837951</c:v>
                </c:pt>
                <c:pt idx="13">
                  <c:v>11.640236859</c:v>
                </c:pt>
                <c:pt idx="14">
                  <c:v>13.533474993</c:v>
                </c:pt>
                <c:pt idx="15">
                  <c:v>10.05066768</c:v>
                </c:pt>
                <c:pt idx="16">
                  <c:v>10.889942121000001</c:v>
                </c:pt>
                <c:pt idx="17">
                  <c:v>12.388880532</c:v>
                </c:pt>
                <c:pt idx="18">
                  <c:v>13.153145820000001</c:v>
                </c:pt>
                <c:pt idx="19">
                  <c:v>14.373084727200002</c:v>
                </c:pt>
                <c:pt idx="20">
                  <c:v>15.998240707199999</c:v>
                </c:pt>
                <c:pt idx="21">
                  <c:v>17.964564161577542</c:v>
                </c:pt>
                <c:pt idx="22">
                  <c:v>25.286795503991009</c:v>
                </c:pt>
                <c:pt idx="23">
                  <c:v>29.656879821147296</c:v>
                </c:pt>
                <c:pt idx="24">
                  <c:v>33.610921431348302</c:v>
                </c:pt>
                <c:pt idx="25">
                  <c:v>40.7260442122044</c:v>
                </c:pt>
                <c:pt idx="26">
                  <c:v>53.837263332111903</c:v>
                </c:pt>
                <c:pt idx="27">
                  <c:v>77.4530866962141</c:v>
                </c:pt>
                <c:pt idx="28">
                  <c:v>94.209490505039994</c:v>
                </c:pt>
                <c:pt idx="29">
                  <c:v>116.619978957</c:v>
                </c:pt>
                <c:pt idx="30">
                  <c:v>127.48104014099999</c:v>
                </c:pt>
                <c:pt idx="31">
                  <c:v>127.28504602499999</c:v>
                </c:pt>
                <c:pt idx="32">
                  <c:v>114.3045</c:v>
                </c:pt>
              </c:numCache>
            </c:numRef>
          </c:yVal>
          <c:smooth val="0"/>
        </c:ser>
        <c:ser>
          <c:idx val="1"/>
          <c:order val="1"/>
          <c:tx>
            <c:v>Export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'USCorn Exports &amp; Ethanol'!$A$6:$A$38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xVal>
          <c:yVal>
            <c:numRef>
              <c:f>'USCorn Exports &amp; Ethanol'!$E$6:$E$38</c:f>
              <c:numCache>
                <c:formatCode>0</c:formatCode>
                <c:ptCount val="33"/>
                <c:pt idx="0">
                  <c:v>60.737000000000002</c:v>
                </c:pt>
                <c:pt idx="1">
                  <c:v>50.72</c:v>
                </c:pt>
                <c:pt idx="2">
                  <c:v>46.264000000000003</c:v>
                </c:pt>
                <c:pt idx="3">
                  <c:v>47.917000000000002</c:v>
                </c:pt>
                <c:pt idx="4">
                  <c:v>46.999000000000002</c:v>
                </c:pt>
                <c:pt idx="5">
                  <c:v>31.175999999999998</c:v>
                </c:pt>
                <c:pt idx="6">
                  <c:v>37.911000000000001</c:v>
                </c:pt>
                <c:pt idx="7">
                  <c:v>43.598999999999997</c:v>
                </c:pt>
                <c:pt idx="8">
                  <c:v>51.524999999999999</c:v>
                </c:pt>
                <c:pt idx="9">
                  <c:v>60.131999999999998</c:v>
                </c:pt>
                <c:pt idx="10">
                  <c:v>43.857999999999997</c:v>
                </c:pt>
                <c:pt idx="11">
                  <c:v>40.232999999999997</c:v>
                </c:pt>
                <c:pt idx="12">
                  <c:v>42.249000000000002</c:v>
                </c:pt>
                <c:pt idx="13">
                  <c:v>33.741</c:v>
                </c:pt>
                <c:pt idx="14">
                  <c:v>55.311</c:v>
                </c:pt>
                <c:pt idx="15">
                  <c:v>56.588999999999999</c:v>
                </c:pt>
                <c:pt idx="16">
                  <c:v>45.655000000000001</c:v>
                </c:pt>
                <c:pt idx="17">
                  <c:v>38.213999999999999</c:v>
                </c:pt>
                <c:pt idx="18">
                  <c:v>50.401000000000003</c:v>
                </c:pt>
                <c:pt idx="19">
                  <c:v>49.191000000000003</c:v>
                </c:pt>
                <c:pt idx="20">
                  <c:v>49.313000000000002</c:v>
                </c:pt>
                <c:pt idx="21">
                  <c:v>48.383000000000003</c:v>
                </c:pt>
                <c:pt idx="22">
                  <c:v>40.334000000000003</c:v>
                </c:pt>
                <c:pt idx="23">
                  <c:v>48.258000000000003</c:v>
                </c:pt>
                <c:pt idx="24">
                  <c:v>46.180999999999997</c:v>
                </c:pt>
                <c:pt idx="25">
                  <c:v>54.201000000000001</c:v>
                </c:pt>
                <c:pt idx="26">
                  <c:v>53.987000000000002</c:v>
                </c:pt>
                <c:pt idx="27">
                  <c:v>61.912999999999997</c:v>
                </c:pt>
                <c:pt idx="28">
                  <c:v>46.965000000000003</c:v>
                </c:pt>
                <c:pt idx="29">
                  <c:v>50.295000000000002</c:v>
                </c:pt>
                <c:pt idx="30">
                  <c:v>46.59</c:v>
                </c:pt>
                <c:pt idx="31">
                  <c:v>39.183999999999997</c:v>
                </c:pt>
                <c:pt idx="32">
                  <c:v>24.131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'USCorn Exports &amp; Ethanol'!$C$3</c:f>
              <c:strCache>
                <c:ptCount val="1"/>
                <c:pt idx="0">
                  <c:v>Feedgrain Use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'USCorn Exports &amp; Ethanol'!$A$6:$A$38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xVal>
          <c:yVal>
            <c:numRef>
              <c:f>'USCorn Exports &amp; Ethanol'!$C$6:$C$38</c:f>
              <c:numCache>
                <c:formatCode>0</c:formatCode>
                <c:ptCount val="33"/>
                <c:pt idx="0">
                  <c:v>107.501</c:v>
                </c:pt>
                <c:pt idx="1">
                  <c:v>107.816</c:v>
                </c:pt>
                <c:pt idx="2">
                  <c:v>116.166</c:v>
                </c:pt>
                <c:pt idx="3">
                  <c:v>98.462000000000003</c:v>
                </c:pt>
                <c:pt idx="4">
                  <c:v>104.51300000000001</c:v>
                </c:pt>
                <c:pt idx="5">
                  <c:v>104.505</c:v>
                </c:pt>
                <c:pt idx="6">
                  <c:v>118.35599999999999</c:v>
                </c:pt>
                <c:pt idx="7">
                  <c:v>121.652</c:v>
                </c:pt>
                <c:pt idx="8">
                  <c:v>99.926000000000002</c:v>
                </c:pt>
                <c:pt idx="9">
                  <c:v>111.32</c:v>
                </c:pt>
                <c:pt idx="10">
                  <c:v>117.072</c:v>
                </c:pt>
                <c:pt idx="11">
                  <c:v>121.873</c:v>
                </c:pt>
                <c:pt idx="12">
                  <c:v>133.40899999999999</c:v>
                </c:pt>
                <c:pt idx="13">
                  <c:v>118.874</c:v>
                </c:pt>
                <c:pt idx="14">
                  <c:v>138.68199999999999</c:v>
                </c:pt>
                <c:pt idx="15">
                  <c:v>119.196</c:v>
                </c:pt>
                <c:pt idx="16">
                  <c:v>134.042</c:v>
                </c:pt>
                <c:pt idx="17">
                  <c:v>138.44800000000001</c:v>
                </c:pt>
                <c:pt idx="18">
                  <c:v>138.49700000000001</c:v>
                </c:pt>
                <c:pt idx="19">
                  <c:v>143.333</c:v>
                </c:pt>
                <c:pt idx="20">
                  <c:v>147.887</c:v>
                </c:pt>
                <c:pt idx="21">
                  <c:v>148.565</c:v>
                </c:pt>
                <c:pt idx="22">
                  <c:v>140.934</c:v>
                </c:pt>
                <c:pt idx="23">
                  <c:v>146.85</c:v>
                </c:pt>
                <c:pt idx="24">
                  <c:v>155.83799999999999</c:v>
                </c:pt>
                <c:pt idx="25">
                  <c:v>155.33000000000001</c:v>
                </c:pt>
                <c:pt idx="26">
                  <c:v>140.726</c:v>
                </c:pt>
                <c:pt idx="27">
                  <c:v>148.79300000000001</c:v>
                </c:pt>
                <c:pt idx="28">
                  <c:v>131.625</c:v>
                </c:pt>
                <c:pt idx="29">
                  <c:v>130.173</c:v>
                </c:pt>
                <c:pt idx="30">
                  <c:v>121.798</c:v>
                </c:pt>
                <c:pt idx="31">
                  <c:v>115.518</c:v>
                </c:pt>
                <c:pt idx="32">
                  <c:v>113.035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53120"/>
        <c:axId val="158055040"/>
      </c:scatterChart>
      <c:valAx>
        <c:axId val="158053120"/>
        <c:scaling>
          <c:orientation val="minMax"/>
          <c:min val="198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13"/>
              <c:y val="0.932301740812379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055040"/>
        <c:crosses val="autoZero"/>
        <c:crossBetween val="midCat"/>
        <c:majorUnit val="5"/>
      </c:valAx>
      <c:valAx>
        <c:axId val="158055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9575856443719411E-2"/>
              <c:y val="0.421663442940038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053120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Grain Production Per Person, 1950-2012</a:t>
            </a:r>
          </a:p>
        </c:rich>
      </c:tx>
      <c:layout>
        <c:manualLayout>
          <c:xMode val="edge"/>
          <c:yMode val="edge"/>
          <c:x val="0.16639477977161501"/>
          <c:y val="5.0251349142285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Production per person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ProdPerCap!$A$6:$A$68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ProdPerCap!$D$6:$D$68</c:f>
              <c:numCache>
                <c:formatCode>0</c:formatCode>
                <c:ptCount val="63"/>
                <c:pt idx="0">
                  <c:v>249.1875734777542</c:v>
                </c:pt>
                <c:pt idx="1">
                  <c:v>253.78153865228441</c:v>
                </c:pt>
                <c:pt idx="2">
                  <c:v>258.7078001923569</c:v>
                </c:pt>
                <c:pt idx="3">
                  <c:v>263.47595417536513</c:v>
                </c:pt>
                <c:pt idx="4">
                  <c:v>268.01521151540203</c:v>
                </c:pt>
                <c:pt idx="5">
                  <c:v>273.72243030897096</c:v>
                </c:pt>
                <c:pt idx="6">
                  <c:v>273.77242463555149</c:v>
                </c:pt>
                <c:pt idx="7">
                  <c:v>274.02576537691408</c:v>
                </c:pt>
                <c:pt idx="8">
                  <c:v>273.80713803601077</c:v>
                </c:pt>
                <c:pt idx="9">
                  <c:v>273.17504822461359</c:v>
                </c:pt>
                <c:pt idx="10">
                  <c:v>271.04643114678618</c:v>
                </c:pt>
                <c:pt idx="11">
                  <c:v>258.413547392635</c:v>
                </c:pt>
                <c:pt idx="12">
                  <c:v>269.96179976014537</c:v>
                </c:pt>
                <c:pt idx="13">
                  <c:v>267.35702004730359</c:v>
                </c:pt>
                <c:pt idx="14">
                  <c:v>277.21408083952497</c:v>
                </c:pt>
                <c:pt idx="15">
                  <c:v>271.40867090888202</c:v>
                </c:pt>
                <c:pt idx="16">
                  <c:v>290.65435043223363</c:v>
                </c:pt>
                <c:pt idx="17">
                  <c:v>292.11841743340568</c:v>
                </c:pt>
                <c:pt idx="18">
                  <c:v>296.83414405351067</c:v>
                </c:pt>
                <c:pt idx="19">
                  <c:v>293.62308225148399</c:v>
                </c:pt>
                <c:pt idx="20">
                  <c:v>291.84299707861015</c:v>
                </c:pt>
                <c:pt idx="21">
                  <c:v>312.10048228442486</c:v>
                </c:pt>
                <c:pt idx="22">
                  <c:v>296.39174922868915</c:v>
                </c:pt>
                <c:pt idx="23">
                  <c:v>319.251208000269</c:v>
                </c:pt>
                <c:pt idx="24">
                  <c:v>300.81704394460655</c:v>
                </c:pt>
                <c:pt idx="25">
                  <c:v>303.33854297117153</c:v>
                </c:pt>
                <c:pt idx="26">
                  <c:v>323.20416436825076</c:v>
                </c:pt>
                <c:pt idx="27">
                  <c:v>312.12528372896054</c:v>
                </c:pt>
                <c:pt idx="28">
                  <c:v>336.04811829219688</c:v>
                </c:pt>
                <c:pt idx="29">
                  <c:v>322.04468156143452</c:v>
                </c:pt>
                <c:pt idx="30">
                  <c:v>320.96019611017908</c:v>
                </c:pt>
                <c:pt idx="31">
                  <c:v>327.0021463882224</c:v>
                </c:pt>
                <c:pt idx="32">
                  <c:v>332.38337250548557</c:v>
                </c:pt>
                <c:pt idx="33">
                  <c:v>313.03976036285576</c:v>
                </c:pt>
                <c:pt idx="34">
                  <c:v>341.52610767905412</c:v>
                </c:pt>
                <c:pt idx="35">
                  <c:v>338.5582599433717</c:v>
                </c:pt>
                <c:pt idx="36">
                  <c:v>336.12633319940988</c:v>
                </c:pt>
                <c:pt idx="37">
                  <c:v>317.68230757233192</c:v>
                </c:pt>
                <c:pt idx="38">
                  <c:v>302.24212256583155</c:v>
                </c:pt>
                <c:pt idx="39">
                  <c:v>320.53273289098621</c:v>
                </c:pt>
                <c:pt idx="40">
                  <c:v>333.37303363375531</c:v>
                </c:pt>
                <c:pt idx="41">
                  <c:v>316.89177274209851</c:v>
                </c:pt>
                <c:pt idx="42">
                  <c:v>325.95291464471853</c:v>
                </c:pt>
                <c:pt idx="43">
                  <c:v>307.59812030183338</c:v>
                </c:pt>
                <c:pt idx="44">
                  <c:v>311.21412737827967</c:v>
                </c:pt>
                <c:pt idx="45">
                  <c:v>298.14490802776481</c:v>
                </c:pt>
                <c:pt idx="46">
                  <c:v>322.34504268141063</c:v>
                </c:pt>
                <c:pt idx="47">
                  <c:v>319.16816991265881</c:v>
                </c:pt>
                <c:pt idx="48">
                  <c:v>314.55929097044901</c:v>
                </c:pt>
                <c:pt idx="49">
                  <c:v>310.02603669090684</c:v>
                </c:pt>
                <c:pt idx="50">
                  <c:v>301.54260244954492</c:v>
                </c:pt>
                <c:pt idx="51">
                  <c:v>303.17759523664751</c:v>
                </c:pt>
                <c:pt idx="52">
                  <c:v>290.17678335921204</c:v>
                </c:pt>
                <c:pt idx="53">
                  <c:v>293.32480849008908</c:v>
                </c:pt>
                <c:pt idx="54">
                  <c:v>317.7676360447781</c:v>
                </c:pt>
                <c:pt idx="55">
                  <c:v>309.91083121281014</c:v>
                </c:pt>
                <c:pt idx="56">
                  <c:v>304.55384062993102</c:v>
                </c:pt>
                <c:pt idx="57">
                  <c:v>319.21027819438382</c:v>
                </c:pt>
                <c:pt idx="58">
                  <c:v>332.87712493749638</c:v>
                </c:pt>
                <c:pt idx="59">
                  <c:v>328.79781076917459</c:v>
                </c:pt>
                <c:pt idx="60">
                  <c:v>319.15565926307687</c:v>
                </c:pt>
                <c:pt idx="61">
                  <c:v>332.06782987641594</c:v>
                </c:pt>
                <c:pt idx="62">
                  <c:v>317.78900999484551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69824"/>
        <c:axId val="167167104"/>
      </c:scatterChart>
      <c:valAx>
        <c:axId val="165869824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Worldwatch, USDA, UNPop</a:t>
                </a:r>
              </a:p>
            </c:rich>
          </c:tx>
          <c:layout>
            <c:manualLayout>
              <c:xMode val="edge"/>
              <c:yMode val="edge"/>
              <c:x val="0.42088091353996737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167104"/>
        <c:crosses val="autoZero"/>
        <c:crossBetween val="midCat"/>
      </c:valAx>
      <c:valAx>
        <c:axId val="167167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Kilograms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35203094777562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8698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Monthly Food Price Index, 
January 1990 - December</a:t>
            </a:r>
            <a:r>
              <a:rPr lang="en-US" baseline="0"/>
              <a:t> 2012</a:t>
            </a:r>
            <a:endParaRPr lang="en-US"/>
          </a:p>
        </c:rich>
      </c:tx>
      <c:layout>
        <c:manualLayout>
          <c:xMode val="edge"/>
          <c:yMode val="edge"/>
          <c:x val="0.26916802610114193"/>
          <c:y val="1.9342359767891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8646003262642"/>
          <c:y val="0.15667311411992263"/>
          <c:w val="0.81729200652528544"/>
          <c:h val="0.72147001934235977"/>
        </c:manualLayout>
      </c:layout>
      <c:scatterChart>
        <c:scatterStyle val="lineMarker"/>
        <c:varyColors val="0"/>
        <c:ser>
          <c:idx val="0"/>
          <c:order val="0"/>
          <c:tx>
            <c:v>Total Food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'Food Price Indices'!$A$6:$A$281</c:f>
              <c:numCache>
                <c:formatCode>mmm\-yy</c:formatCode>
                <c:ptCount val="276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40554</c:v>
                </c:pt>
                <c:pt idx="253">
                  <c:v>40585</c:v>
                </c:pt>
                <c:pt idx="254">
                  <c:v>40613</c:v>
                </c:pt>
                <c:pt idx="255">
                  <c:v>40644</c:v>
                </c:pt>
                <c:pt idx="256">
                  <c:v>40674</c:v>
                </c:pt>
                <c:pt idx="257">
                  <c:v>40705</c:v>
                </c:pt>
                <c:pt idx="258">
                  <c:v>40735</c:v>
                </c:pt>
                <c:pt idx="259">
                  <c:v>40766</c:v>
                </c:pt>
                <c:pt idx="260">
                  <c:v>40797</c:v>
                </c:pt>
                <c:pt idx="261">
                  <c:v>40827</c:v>
                </c:pt>
                <c:pt idx="262">
                  <c:v>40858</c:v>
                </c:pt>
                <c:pt idx="263">
                  <c:v>40888</c:v>
                </c:pt>
                <c:pt idx="264">
                  <c:v>40919</c:v>
                </c:pt>
                <c:pt idx="265">
                  <c:v>40950</c:v>
                </c:pt>
                <c:pt idx="266">
                  <c:v>40979</c:v>
                </c:pt>
                <c:pt idx="267">
                  <c:v>41010</c:v>
                </c:pt>
                <c:pt idx="268">
                  <c:v>41040</c:v>
                </c:pt>
                <c:pt idx="269">
                  <c:v>41071</c:v>
                </c:pt>
                <c:pt idx="270">
                  <c:v>41101</c:v>
                </c:pt>
                <c:pt idx="271">
                  <c:v>41132</c:v>
                </c:pt>
                <c:pt idx="272">
                  <c:v>41163</c:v>
                </c:pt>
                <c:pt idx="273">
                  <c:v>41193</c:v>
                </c:pt>
                <c:pt idx="274">
                  <c:v>41224</c:v>
                </c:pt>
                <c:pt idx="275">
                  <c:v>41254</c:v>
                </c:pt>
              </c:numCache>
            </c:numRef>
          </c:xVal>
          <c:yVal>
            <c:numRef>
              <c:f>'Food Price Indices'!$G$6:$G$281</c:f>
              <c:numCache>
                <c:formatCode>0.0</c:formatCode>
                <c:ptCount val="276"/>
                <c:pt idx="0">
                  <c:v>106.89901135496135</c:v>
                </c:pt>
                <c:pt idx="1">
                  <c:v>108.07544781193134</c:v>
                </c:pt>
                <c:pt idx="2">
                  <c:v>106.37921253726472</c:v>
                </c:pt>
                <c:pt idx="3">
                  <c:v>112.81510705969391</c:v>
                </c:pt>
                <c:pt idx="4">
                  <c:v>109.85971063973101</c:v>
                </c:pt>
                <c:pt idx="5">
                  <c:v>107.36851643653536</c:v>
                </c:pt>
                <c:pt idx="6">
                  <c:v>104.16730292620737</c:v>
                </c:pt>
                <c:pt idx="7">
                  <c:v>100.90446540566899</c:v>
                </c:pt>
                <c:pt idx="8">
                  <c:v>102.43626783543269</c:v>
                </c:pt>
                <c:pt idx="9">
                  <c:v>101.38723079237923</c:v>
                </c:pt>
                <c:pt idx="10">
                  <c:v>101.0789116752735</c:v>
                </c:pt>
                <c:pt idx="11">
                  <c:v>103.89175982800917</c:v>
                </c:pt>
                <c:pt idx="12">
                  <c:v>103.13392114075987</c:v>
                </c:pt>
                <c:pt idx="13">
                  <c:v>104.95931975426141</c:v>
                </c:pt>
                <c:pt idx="14">
                  <c:v>103.63551571386421</c:v>
                </c:pt>
                <c:pt idx="15">
                  <c:v>100.69786330395195</c:v>
                </c:pt>
                <c:pt idx="16">
                  <c:v>99.528045360643731</c:v>
                </c:pt>
                <c:pt idx="17">
                  <c:v>100.75798328446237</c:v>
                </c:pt>
                <c:pt idx="18">
                  <c:v>100.91004724074008</c:v>
                </c:pt>
                <c:pt idx="19">
                  <c:v>101.40353678919678</c:v>
                </c:pt>
                <c:pt idx="20">
                  <c:v>103.56984030838066</c:v>
                </c:pt>
                <c:pt idx="21">
                  <c:v>106.9457613221049</c:v>
                </c:pt>
                <c:pt idx="22">
                  <c:v>108.90529703613484</c:v>
                </c:pt>
                <c:pt idx="23">
                  <c:v>108.83954705169529</c:v>
                </c:pt>
                <c:pt idx="24">
                  <c:v>108.80374437712777</c:v>
                </c:pt>
                <c:pt idx="25">
                  <c:v>110.38332905646239</c:v>
                </c:pt>
                <c:pt idx="26">
                  <c:v>109.1066471034359</c:v>
                </c:pt>
                <c:pt idx="27">
                  <c:v>108.6751620780622</c:v>
                </c:pt>
                <c:pt idx="28">
                  <c:v>109.79640982487135</c:v>
                </c:pt>
                <c:pt idx="29">
                  <c:v>111.91459888276046</c:v>
                </c:pt>
                <c:pt idx="30">
                  <c:v>109.68204793352243</c:v>
                </c:pt>
                <c:pt idx="31">
                  <c:v>107.63795553416819</c:v>
                </c:pt>
                <c:pt idx="32">
                  <c:v>108.06669641912535</c:v>
                </c:pt>
                <c:pt idx="33">
                  <c:v>105.88310561202037</c:v>
                </c:pt>
                <c:pt idx="34">
                  <c:v>107.86632359752269</c:v>
                </c:pt>
                <c:pt idx="35">
                  <c:v>103.91147365922583</c:v>
                </c:pt>
                <c:pt idx="36">
                  <c:v>105.1513245720206</c:v>
                </c:pt>
                <c:pt idx="37">
                  <c:v>105.10036854546483</c:v>
                </c:pt>
                <c:pt idx="38">
                  <c:v>106.73288373637082</c:v>
                </c:pt>
                <c:pt idx="39">
                  <c:v>105.51569301489575</c:v>
                </c:pt>
                <c:pt idx="40">
                  <c:v>105.50847152373117</c:v>
                </c:pt>
                <c:pt idx="41">
                  <c:v>102.96401444034412</c:v>
                </c:pt>
                <c:pt idx="42">
                  <c:v>103.33810758862208</c:v>
                </c:pt>
                <c:pt idx="43">
                  <c:v>101.34467772103994</c:v>
                </c:pt>
                <c:pt idx="44">
                  <c:v>101.93461594429982</c:v>
                </c:pt>
                <c:pt idx="45">
                  <c:v>103.54453460482274</c:v>
                </c:pt>
                <c:pt idx="46">
                  <c:v>106.49353324077242</c:v>
                </c:pt>
                <c:pt idx="47">
                  <c:v>107.87592807904502</c:v>
                </c:pt>
                <c:pt idx="48">
                  <c:v>109.07424887714362</c:v>
                </c:pt>
                <c:pt idx="49">
                  <c:v>108.33403315374468</c:v>
                </c:pt>
                <c:pt idx="50">
                  <c:v>107.86204889939481</c:v>
                </c:pt>
                <c:pt idx="51">
                  <c:v>105.34710997763926</c:v>
                </c:pt>
                <c:pt idx="52">
                  <c:v>108.5254397939409</c:v>
                </c:pt>
                <c:pt idx="53">
                  <c:v>108.0251176111795</c:v>
                </c:pt>
                <c:pt idx="54">
                  <c:v>105.70241452109444</c:v>
                </c:pt>
                <c:pt idx="55">
                  <c:v>109.03713167403664</c:v>
                </c:pt>
                <c:pt idx="56">
                  <c:v>113.44067709514933</c:v>
                </c:pt>
                <c:pt idx="57">
                  <c:v>114.43973273428293</c:v>
                </c:pt>
                <c:pt idx="58">
                  <c:v>118.40023884094472</c:v>
                </c:pt>
                <c:pt idx="59">
                  <c:v>118.54227116224018</c:v>
                </c:pt>
                <c:pt idx="60">
                  <c:v>118.16525941147681</c:v>
                </c:pt>
                <c:pt idx="61">
                  <c:v>120.5479700846096</c:v>
                </c:pt>
                <c:pt idx="62">
                  <c:v>121.79072423570472</c:v>
                </c:pt>
                <c:pt idx="63">
                  <c:v>118.33465331326528</c:v>
                </c:pt>
                <c:pt idx="64">
                  <c:v>118.58555918865207</c:v>
                </c:pt>
                <c:pt idx="65">
                  <c:v>120.76694844862124</c:v>
                </c:pt>
                <c:pt idx="66">
                  <c:v>126.45092731739484</c:v>
                </c:pt>
                <c:pt idx="67">
                  <c:v>124.15721875581983</c:v>
                </c:pt>
                <c:pt idx="68">
                  <c:v>125.34004186537872</c:v>
                </c:pt>
                <c:pt idx="69">
                  <c:v>129.06198763996323</c:v>
                </c:pt>
                <c:pt idx="70">
                  <c:v>127.92573386569663</c:v>
                </c:pt>
                <c:pt idx="71">
                  <c:v>126.78717392020941</c:v>
                </c:pt>
                <c:pt idx="72">
                  <c:v>128.78381103609306</c:v>
                </c:pt>
                <c:pt idx="73">
                  <c:v>129.26637079343027</c:v>
                </c:pt>
                <c:pt idx="74">
                  <c:v>130.84240263559479</c:v>
                </c:pt>
                <c:pt idx="75">
                  <c:v>134.13153165509038</c:v>
                </c:pt>
                <c:pt idx="76">
                  <c:v>137.30381869728672</c:v>
                </c:pt>
                <c:pt idx="77">
                  <c:v>134.4777511203028</c:v>
                </c:pt>
                <c:pt idx="78">
                  <c:v>133.05937532643614</c:v>
                </c:pt>
                <c:pt idx="79">
                  <c:v>132.29701631472045</c:v>
                </c:pt>
                <c:pt idx="80">
                  <c:v>127.01088377895421</c:v>
                </c:pt>
                <c:pt idx="81">
                  <c:v>122.8373707992501</c:v>
                </c:pt>
                <c:pt idx="82">
                  <c:v>119.86360556347613</c:v>
                </c:pt>
                <c:pt idx="83">
                  <c:v>119.67014591341209</c:v>
                </c:pt>
                <c:pt idx="84">
                  <c:v>118.14539701915857</c:v>
                </c:pt>
                <c:pt idx="85">
                  <c:v>119.64242375322505</c:v>
                </c:pt>
                <c:pt idx="86">
                  <c:v>122.25972580538351</c:v>
                </c:pt>
                <c:pt idx="87">
                  <c:v>122.3723660321827</c:v>
                </c:pt>
                <c:pt idx="88">
                  <c:v>122.04210350084338</c:v>
                </c:pt>
                <c:pt idx="89">
                  <c:v>118.03131984003696</c:v>
                </c:pt>
                <c:pt idx="90">
                  <c:v>115.08264709017344</c:v>
                </c:pt>
                <c:pt idx="91">
                  <c:v>116.7208743002127</c:v>
                </c:pt>
                <c:pt idx="92">
                  <c:v>116.07644398335472</c:v>
                </c:pt>
                <c:pt idx="93">
                  <c:v>117.59636931420954</c:v>
                </c:pt>
                <c:pt idx="94">
                  <c:v>118.50094144171896</c:v>
                </c:pt>
                <c:pt idx="95">
                  <c:v>115.08287278983711</c:v>
                </c:pt>
                <c:pt idx="96">
                  <c:v>113.59482655349723</c:v>
                </c:pt>
                <c:pt idx="97">
                  <c:v>113.1637615738629</c:v>
                </c:pt>
                <c:pt idx="98">
                  <c:v>112.77497331168867</c:v>
                </c:pt>
                <c:pt idx="99">
                  <c:v>111.4146091835829</c:v>
                </c:pt>
                <c:pt idx="100">
                  <c:v>109.80690508129406</c:v>
                </c:pt>
                <c:pt idx="101">
                  <c:v>106.70169754436481</c:v>
                </c:pt>
                <c:pt idx="102">
                  <c:v>105.14836140872237</c:v>
                </c:pt>
                <c:pt idx="103">
                  <c:v>102.81605853113426</c:v>
                </c:pt>
                <c:pt idx="104">
                  <c:v>101.20656320850202</c:v>
                </c:pt>
                <c:pt idx="105">
                  <c:v>102.67661820181524</c:v>
                </c:pt>
                <c:pt idx="106">
                  <c:v>103.12246249823558</c:v>
                </c:pt>
                <c:pt idx="107">
                  <c:v>102.59811902831427</c:v>
                </c:pt>
                <c:pt idx="108">
                  <c:v>101.08434764562099</c:v>
                </c:pt>
                <c:pt idx="109">
                  <c:v>96.827206288722195</c:v>
                </c:pt>
                <c:pt idx="110">
                  <c:v>94.728910269751481</c:v>
                </c:pt>
                <c:pt idx="111">
                  <c:v>92.398723577288038</c:v>
                </c:pt>
                <c:pt idx="112">
                  <c:v>91.723397838308273</c:v>
                </c:pt>
                <c:pt idx="113">
                  <c:v>90.993435549283362</c:v>
                </c:pt>
                <c:pt idx="114">
                  <c:v>88.338039172421361</c:v>
                </c:pt>
                <c:pt idx="115">
                  <c:v>91.062303596850995</c:v>
                </c:pt>
                <c:pt idx="116">
                  <c:v>91.725113367333137</c:v>
                </c:pt>
                <c:pt idx="117">
                  <c:v>90.882541809761946</c:v>
                </c:pt>
                <c:pt idx="118">
                  <c:v>90.394276040306309</c:v>
                </c:pt>
                <c:pt idx="119">
                  <c:v>88.509689839167024</c:v>
                </c:pt>
                <c:pt idx="120">
                  <c:v>87.758605954575344</c:v>
                </c:pt>
                <c:pt idx="121">
                  <c:v>89.115383865582388</c:v>
                </c:pt>
                <c:pt idx="122">
                  <c:v>89.002235327651178</c:v>
                </c:pt>
                <c:pt idx="123">
                  <c:v>89.205564172237416</c:v>
                </c:pt>
                <c:pt idx="124">
                  <c:v>89.285161924240413</c:v>
                </c:pt>
                <c:pt idx="125">
                  <c:v>90.27406254611391</c:v>
                </c:pt>
                <c:pt idx="126">
                  <c:v>90.729391806482397</c:v>
                </c:pt>
                <c:pt idx="127">
                  <c:v>90.509427495401496</c:v>
                </c:pt>
                <c:pt idx="128">
                  <c:v>90.17053173474369</c:v>
                </c:pt>
                <c:pt idx="129">
                  <c:v>91.911323856713693</c:v>
                </c:pt>
                <c:pt idx="130">
                  <c:v>91.923890661924034</c:v>
                </c:pt>
                <c:pt idx="131">
                  <c:v>94.416366923241185</c:v>
                </c:pt>
                <c:pt idx="132">
                  <c:v>92.156538286675854</c:v>
                </c:pt>
                <c:pt idx="133">
                  <c:v>92.976121341912702</c:v>
                </c:pt>
                <c:pt idx="134">
                  <c:v>94.331175320089514</c:v>
                </c:pt>
                <c:pt idx="135">
                  <c:v>92.695001689523522</c:v>
                </c:pt>
                <c:pt idx="136">
                  <c:v>94.154672946507702</c:v>
                </c:pt>
                <c:pt idx="137">
                  <c:v>92.992733071147967</c:v>
                </c:pt>
                <c:pt idx="138">
                  <c:v>95.529043915078361</c:v>
                </c:pt>
                <c:pt idx="139">
                  <c:v>95.197592354034043</c:v>
                </c:pt>
                <c:pt idx="140">
                  <c:v>93.663688826377282</c:v>
                </c:pt>
                <c:pt idx="141">
                  <c:v>91.728617831842556</c:v>
                </c:pt>
                <c:pt idx="142">
                  <c:v>92.617422574156521</c:v>
                </c:pt>
                <c:pt idx="143">
                  <c:v>92.229009699197945</c:v>
                </c:pt>
                <c:pt idx="144">
                  <c:v>90.139993424494165</c:v>
                </c:pt>
                <c:pt idx="145">
                  <c:v>88.258113482845019</c:v>
                </c:pt>
                <c:pt idx="146">
                  <c:v>88.344400383396064</c:v>
                </c:pt>
                <c:pt idx="147">
                  <c:v>86.739687723394695</c:v>
                </c:pt>
                <c:pt idx="148">
                  <c:v>85.215720600193649</c:v>
                </c:pt>
                <c:pt idx="149">
                  <c:v>86.043333462635445</c:v>
                </c:pt>
                <c:pt idx="150">
                  <c:v>88.081116423810755</c:v>
                </c:pt>
                <c:pt idx="151">
                  <c:v>89.605437531773276</c:v>
                </c:pt>
                <c:pt idx="152">
                  <c:v>92.916808075989309</c:v>
                </c:pt>
                <c:pt idx="153">
                  <c:v>93.39298140003315</c:v>
                </c:pt>
                <c:pt idx="154">
                  <c:v>95.147274415000183</c:v>
                </c:pt>
                <c:pt idx="155">
                  <c:v>94.581450850685741</c:v>
                </c:pt>
                <c:pt idx="156">
                  <c:v>95.474361974941417</c:v>
                </c:pt>
                <c:pt idx="157">
                  <c:v>97.15121661420055</c:v>
                </c:pt>
                <c:pt idx="158">
                  <c:v>95.318321566275998</c:v>
                </c:pt>
                <c:pt idx="159">
                  <c:v>94.481414561454358</c:v>
                </c:pt>
                <c:pt idx="160">
                  <c:v>95.365153583972386</c:v>
                </c:pt>
                <c:pt idx="161">
                  <c:v>95.67253241436066</c:v>
                </c:pt>
                <c:pt idx="162">
                  <c:v>94.757363283798327</c:v>
                </c:pt>
                <c:pt idx="163">
                  <c:v>96.25661312238303</c:v>
                </c:pt>
                <c:pt idx="164">
                  <c:v>98.20665477991173</c:v>
                </c:pt>
                <c:pt idx="165">
                  <c:v>100.83264584369303</c:v>
                </c:pt>
                <c:pt idx="166">
                  <c:v>103.61433295428654</c:v>
                </c:pt>
                <c:pt idx="167">
                  <c:v>105.30744169035259</c:v>
                </c:pt>
                <c:pt idx="168">
                  <c:v>108.46436790057929</c:v>
                </c:pt>
                <c:pt idx="169">
                  <c:v>109.59049489417464</c:v>
                </c:pt>
                <c:pt idx="170">
                  <c:v>113.22601713222268</c:v>
                </c:pt>
                <c:pt idx="171">
                  <c:v>113.42338757652965</c:v>
                </c:pt>
                <c:pt idx="172">
                  <c:v>111.91948288562781</c:v>
                </c:pt>
                <c:pt idx="173">
                  <c:v>113.98708935188138</c:v>
                </c:pt>
                <c:pt idx="174">
                  <c:v>113.03623214715803</c:v>
                </c:pt>
                <c:pt idx="175">
                  <c:v>112.36511834821493</c:v>
                </c:pt>
                <c:pt idx="176">
                  <c:v>112.7911867536022</c:v>
                </c:pt>
                <c:pt idx="177">
                  <c:v>112.13516221452794</c:v>
                </c:pt>
                <c:pt idx="178">
                  <c:v>113.72173405330747</c:v>
                </c:pt>
                <c:pt idx="179">
                  <c:v>114.43535657829251</c:v>
                </c:pt>
                <c:pt idx="180">
                  <c:v>114.85187578913755</c:v>
                </c:pt>
                <c:pt idx="181">
                  <c:v>114.17736991613302</c:v>
                </c:pt>
                <c:pt idx="182">
                  <c:v>117.03560022910884</c:v>
                </c:pt>
                <c:pt idx="183">
                  <c:v>114.80227136647909</c:v>
                </c:pt>
                <c:pt idx="184">
                  <c:v>115.96772960055821</c:v>
                </c:pt>
                <c:pt idx="185">
                  <c:v>117.14788924110486</c:v>
                </c:pt>
                <c:pt idx="186">
                  <c:v>117.02092383442127</c:v>
                </c:pt>
                <c:pt idx="187">
                  <c:v>116.85691699963316</c:v>
                </c:pt>
                <c:pt idx="188">
                  <c:v>118.7553831835728</c:v>
                </c:pt>
                <c:pt idx="189">
                  <c:v>120.43670915410218</c:v>
                </c:pt>
                <c:pt idx="190">
                  <c:v>119.16398959422446</c:v>
                </c:pt>
                <c:pt idx="191">
                  <c:v>121.50366816223951</c:v>
                </c:pt>
                <c:pt idx="192">
                  <c:v>121.18322845539254</c:v>
                </c:pt>
                <c:pt idx="193">
                  <c:v>125.69090479902566</c:v>
                </c:pt>
                <c:pt idx="194">
                  <c:v>123.16736849499921</c:v>
                </c:pt>
                <c:pt idx="195">
                  <c:v>124.87737442562975</c:v>
                </c:pt>
                <c:pt idx="196">
                  <c:v>125.59141400424859</c:v>
                </c:pt>
                <c:pt idx="197">
                  <c:v>124.802452628618</c:v>
                </c:pt>
                <c:pt idx="198">
                  <c:v>127.77703181526877</c:v>
                </c:pt>
                <c:pt idx="199">
                  <c:v>126.03942076469822</c:v>
                </c:pt>
                <c:pt idx="200">
                  <c:v>125.20430523916504</c:v>
                </c:pt>
                <c:pt idx="201">
                  <c:v>128.38765728203029</c:v>
                </c:pt>
                <c:pt idx="202">
                  <c:v>132.61682077248395</c:v>
                </c:pt>
                <c:pt idx="203">
                  <c:v>134.51303557126067</c:v>
                </c:pt>
                <c:pt idx="204">
                  <c:v>133.98295851686106</c:v>
                </c:pt>
                <c:pt idx="205">
                  <c:v>136.55284056478763</c:v>
                </c:pt>
                <c:pt idx="206">
                  <c:v>137.44749933707769</c:v>
                </c:pt>
                <c:pt idx="207">
                  <c:v>140.72088908821866</c:v>
                </c:pt>
                <c:pt idx="208">
                  <c:v>144.84154826644291</c:v>
                </c:pt>
                <c:pt idx="209">
                  <c:v>154.11328914439457</c:v>
                </c:pt>
                <c:pt idx="210">
                  <c:v>160.27882342555029</c:v>
                </c:pt>
                <c:pt idx="211">
                  <c:v>166.55155514859419</c:v>
                </c:pt>
                <c:pt idx="212">
                  <c:v>175.50013164698802</c:v>
                </c:pt>
                <c:pt idx="213">
                  <c:v>178.47783515243</c:v>
                </c:pt>
                <c:pt idx="214">
                  <c:v>185.3775855812267</c:v>
                </c:pt>
                <c:pt idx="215">
                  <c:v>190.98410210972165</c:v>
                </c:pt>
                <c:pt idx="216">
                  <c:v>199.79846423778497</c:v>
                </c:pt>
                <c:pt idx="217">
                  <c:v>215.38789274359644</c:v>
                </c:pt>
                <c:pt idx="218">
                  <c:v>218.28860046350067</c:v>
                </c:pt>
                <c:pt idx="219">
                  <c:v>217.34789244831313</c:v>
                </c:pt>
                <c:pt idx="220">
                  <c:v>218.50423562821504</c:v>
                </c:pt>
                <c:pt idx="221">
                  <c:v>224.39714179320339</c:v>
                </c:pt>
                <c:pt idx="222">
                  <c:v>220.44257233755715</c:v>
                </c:pt>
                <c:pt idx="223">
                  <c:v>208.85707715418741</c:v>
                </c:pt>
                <c:pt idx="224">
                  <c:v>196.72891617113527</c:v>
                </c:pt>
                <c:pt idx="225">
                  <c:v>172.5608892587764</c:v>
                </c:pt>
                <c:pt idx="226">
                  <c:v>157.26869588506244</c:v>
                </c:pt>
                <c:pt idx="227">
                  <c:v>148.12991288699331</c:v>
                </c:pt>
                <c:pt idx="228">
                  <c:v>146.29214879285061</c:v>
                </c:pt>
                <c:pt idx="229">
                  <c:v>141.29647359812404</c:v>
                </c:pt>
                <c:pt idx="230">
                  <c:v>143.10479308328286</c:v>
                </c:pt>
                <c:pt idx="231">
                  <c:v>147.44788725499083</c:v>
                </c:pt>
                <c:pt idx="232">
                  <c:v>157.56849098624417</c:v>
                </c:pt>
                <c:pt idx="233">
                  <c:v>158.11072139347499</c:v>
                </c:pt>
                <c:pt idx="234">
                  <c:v>154.24010294447643</c:v>
                </c:pt>
                <c:pt idx="235">
                  <c:v>159.49910202301584</c:v>
                </c:pt>
                <c:pt idx="236">
                  <c:v>159.9183788692977</c:v>
                </c:pt>
                <c:pt idx="237">
                  <c:v>162.96909741792513</c:v>
                </c:pt>
                <c:pt idx="238">
                  <c:v>174.87180913275259</c:v>
                </c:pt>
                <c:pt idx="239">
                  <c:v>178.07236190804414</c:v>
                </c:pt>
                <c:pt idx="240">
                  <c:v>179.99571627044674</c:v>
                </c:pt>
                <c:pt idx="241">
                  <c:v>176.06900608968351</c:v>
                </c:pt>
                <c:pt idx="242">
                  <c:v>168.51131675696951</c:v>
                </c:pt>
                <c:pt idx="243">
                  <c:v>170.16587605730604</c:v>
                </c:pt>
                <c:pt idx="244">
                  <c:v>169.64170430464134</c:v>
                </c:pt>
                <c:pt idx="245">
                  <c:v>168.22037930715612</c:v>
                </c:pt>
                <c:pt idx="246">
                  <c:v>172.66830259948921</c:v>
                </c:pt>
                <c:pt idx="247">
                  <c:v>182.99846275822412</c:v>
                </c:pt>
                <c:pt idx="248">
                  <c:v>194.18529065523586</c:v>
                </c:pt>
                <c:pt idx="249">
                  <c:v>204.99676528205106</c:v>
                </c:pt>
                <c:pt idx="250">
                  <c:v>212.86415679435791</c:v>
                </c:pt>
                <c:pt idx="251">
                  <c:v>223.3098879283188</c:v>
                </c:pt>
                <c:pt idx="252">
                  <c:v>231.33532663195527</c:v>
                </c:pt>
                <c:pt idx="253">
                  <c:v>237.92472647018465</c:v>
                </c:pt>
                <c:pt idx="254">
                  <c:v>231.97834085171851</c:v>
                </c:pt>
                <c:pt idx="255">
                  <c:v>234.87584906892647</c:v>
                </c:pt>
                <c:pt idx="256">
                  <c:v>231.60393616435465</c:v>
                </c:pt>
                <c:pt idx="257">
                  <c:v>233.42530361709092</c:v>
                </c:pt>
                <c:pt idx="258">
                  <c:v>231.24568964733797</c:v>
                </c:pt>
                <c:pt idx="259">
                  <c:v>230.60934488556825</c:v>
                </c:pt>
                <c:pt idx="260">
                  <c:v>225.08913680020703</c:v>
                </c:pt>
                <c:pt idx="261">
                  <c:v>215.8403686116967</c:v>
                </c:pt>
                <c:pt idx="262">
                  <c:v>216.43287362090223</c:v>
                </c:pt>
                <c:pt idx="263">
                  <c:v>210.75510863050846</c:v>
                </c:pt>
                <c:pt idx="264">
                  <c:v>212.81501755691392</c:v>
                </c:pt>
                <c:pt idx="265">
                  <c:v>215.62898507068039</c:v>
                </c:pt>
                <c:pt idx="266">
                  <c:v>215.98711526790046</c:v>
                </c:pt>
                <c:pt idx="267">
                  <c:v>212.98358695556476</c:v>
                </c:pt>
                <c:pt idx="268">
                  <c:v>204.69276344161401</c:v>
                </c:pt>
                <c:pt idx="269">
                  <c:v>200.41653107667142</c:v>
                </c:pt>
                <c:pt idx="270">
                  <c:v>212.92501163125024</c:v>
                </c:pt>
                <c:pt idx="271">
                  <c:v>212.54785754864949</c:v>
                </c:pt>
                <c:pt idx="272">
                  <c:v>215.73779935772805</c:v>
                </c:pt>
                <c:pt idx="273">
                  <c:v>214.42263046847853</c:v>
                </c:pt>
                <c:pt idx="274">
                  <c:v>211.67741508585237</c:v>
                </c:pt>
                <c:pt idx="275">
                  <c:v>209.27944990070372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372608"/>
        <c:axId val="158374528"/>
      </c:scatterChart>
      <c:valAx>
        <c:axId val="158372608"/>
        <c:scaling>
          <c:orientation val="minMax"/>
          <c:min val="32900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003262642740622"/>
              <c:y val="0.93810444874274657"/>
            </c:manualLayout>
          </c:layout>
          <c:overlay val="0"/>
          <c:spPr>
            <a:noFill/>
            <a:ln w="25400">
              <a:noFill/>
            </a:ln>
          </c:spPr>
        </c:title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374528"/>
        <c:crosses val="autoZero"/>
        <c:crossBetween val="midCat"/>
      </c:valAx>
      <c:valAx>
        <c:axId val="15837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2002-2004 = 100</a:t>
                </a:r>
              </a:p>
            </c:rich>
          </c:tx>
          <c:layout>
            <c:manualLayout>
              <c:xMode val="edge"/>
              <c:yMode val="edge"/>
              <c:x val="1.468189233278956E-2"/>
              <c:y val="0.394584139264990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3726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Monthly Grains Price Index, 
January 1990 - December  2012</a:t>
            </a:r>
          </a:p>
        </c:rich>
      </c:tx>
      <c:layout>
        <c:manualLayout>
          <c:xMode val="edge"/>
          <c:yMode val="edge"/>
          <c:x val="0.26101141924959215"/>
          <c:y val="1.9342359767891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6441005802707931"/>
          <c:w val="0.83360522022838501"/>
          <c:h val="0.70986460348162472"/>
        </c:manualLayout>
      </c:layout>
      <c:scatterChart>
        <c:scatterStyle val="lineMarker"/>
        <c:varyColors val="0"/>
        <c:ser>
          <c:idx val="0"/>
          <c:order val="0"/>
          <c:tx>
            <c:v>Grains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'Food Price Indices'!$A$6:$A$281</c:f>
              <c:numCache>
                <c:formatCode>mmm\-yy</c:formatCode>
                <c:ptCount val="276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40554</c:v>
                </c:pt>
                <c:pt idx="253">
                  <c:v>40585</c:v>
                </c:pt>
                <c:pt idx="254">
                  <c:v>40613</c:v>
                </c:pt>
                <c:pt idx="255">
                  <c:v>40644</c:v>
                </c:pt>
                <c:pt idx="256">
                  <c:v>40674</c:v>
                </c:pt>
                <c:pt idx="257">
                  <c:v>40705</c:v>
                </c:pt>
                <c:pt idx="258">
                  <c:v>40735</c:v>
                </c:pt>
                <c:pt idx="259">
                  <c:v>40766</c:v>
                </c:pt>
                <c:pt idx="260">
                  <c:v>40797</c:v>
                </c:pt>
                <c:pt idx="261">
                  <c:v>40827</c:v>
                </c:pt>
                <c:pt idx="262">
                  <c:v>40858</c:v>
                </c:pt>
                <c:pt idx="263">
                  <c:v>40888</c:v>
                </c:pt>
                <c:pt idx="264">
                  <c:v>40919</c:v>
                </c:pt>
                <c:pt idx="265">
                  <c:v>40950</c:v>
                </c:pt>
                <c:pt idx="266">
                  <c:v>40979</c:v>
                </c:pt>
                <c:pt idx="267">
                  <c:v>41010</c:v>
                </c:pt>
                <c:pt idx="268">
                  <c:v>41040</c:v>
                </c:pt>
                <c:pt idx="269">
                  <c:v>41071</c:v>
                </c:pt>
                <c:pt idx="270">
                  <c:v>41101</c:v>
                </c:pt>
                <c:pt idx="271">
                  <c:v>41132</c:v>
                </c:pt>
                <c:pt idx="272">
                  <c:v>41163</c:v>
                </c:pt>
                <c:pt idx="273">
                  <c:v>41193</c:v>
                </c:pt>
                <c:pt idx="274">
                  <c:v>41224</c:v>
                </c:pt>
                <c:pt idx="275">
                  <c:v>41254</c:v>
                </c:pt>
              </c:numCache>
            </c:numRef>
          </c:xVal>
          <c:yVal>
            <c:numRef>
              <c:f>'Food Price Indices'!$D$6:$D$281</c:f>
              <c:numCache>
                <c:formatCode>0.0</c:formatCode>
                <c:ptCount val="276"/>
                <c:pt idx="0">
                  <c:v>106.64036496112075</c:v>
                </c:pt>
                <c:pt idx="1">
                  <c:v>104.37410019994707</c:v>
                </c:pt>
                <c:pt idx="2">
                  <c:v>102.72887614365514</c:v>
                </c:pt>
                <c:pt idx="3">
                  <c:v>105.61581110245112</c:v>
                </c:pt>
                <c:pt idx="4">
                  <c:v>105.52653810516357</c:v>
                </c:pt>
                <c:pt idx="5">
                  <c:v>103.25062437124944</c:v>
                </c:pt>
                <c:pt idx="6">
                  <c:v>97.263081074213517</c:v>
                </c:pt>
                <c:pt idx="7">
                  <c:v>93.449262275459319</c:v>
                </c:pt>
                <c:pt idx="8">
                  <c:v>87.790028246877853</c:v>
                </c:pt>
                <c:pt idx="9">
                  <c:v>88.924346400231912</c:v>
                </c:pt>
                <c:pt idx="10">
                  <c:v>88.164426634600773</c:v>
                </c:pt>
                <c:pt idx="11">
                  <c:v>88.880879223643561</c:v>
                </c:pt>
                <c:pt idx="12">
                  <c:v>90.433494856667949</c:v>
                </c:pt>
                <c:pt idx="13">
                  <c:v>92.099526647874882</c:v>
                </c:pt>
                <c:pt idx="14">
                  <c:v>95.04039207010338</c:v>
                </c:pt>
                <c:pt idx="15">
                  <c:v>96.525458880167136</c:v>
                </c:pt>
                <c:pt idx="16">
                  <c:v>95.463489116917401</c:v>
                </c:pt>
                <c:pt idx="17">
                  <c:v>94.557855405741947</c:v>
                </c:pt>
                <c:pt idx="18">
                  <c:v>93.595881357151555</c:v>
                </c:pt>
                <c:pt idx="19">
                  <c:v>97.90430820771293</c:v>
                </c:pt>
                <c:pt idx="20">
                  <c:v>98.77774602250507</c:v>
                </c:pt>
                <c:pt idx="21">
                  <c:v>102.11303348290204</c:v>
                </c:pt>
                <c:pt idx="22">
                  <c:v>102.46945178839846</c:v>
                </c:pt>
                <c:pt idx="23">
                  <c:v>105.65919385407358</c:v>
                </c:pt>
                <c:pt idx="24">
                  <c:v>107.77133111227529</c:v>
                </c:pt>
                <c:pt idx="25">
                  <c:v>111.19038476020421</c:v>
                </c:pt>
                <c:pt idx="26">
                  <c:v>110.93427969501082</c:v>
                </c:pt>
                <c:pt idx="27">
                  <c:v>105.7935544036866</c:v>
                </c:pt>
                <c:pt idx="28">
                  <c:v>104.56605500319208</c:v>
                </c:pt>
                <c:pt idx="29">
                  <c:v>103.78536116647896</c:v>
                </c:pt>
                <c:pt idx="30">
                  <c:v>99.0205034849009</c:v>
                </c:pt>
                <c:pt idx="31">
                  <c:v>94.320933311586217</c:v>
                </c:pt>
                <c:pt idx="32">
                  <c:v>97.806880221009749</c:v>
                </c:pt>
                <c:pt idx="33">
                  <c:v>97.703970578792251</c:v>
                </c:pt>
                <c:pt idx="34">
                  <c:v>98.922538498446642</c:v>
                </c:pt>
                <c:pt idx="35">
                  <c:v>97.661481795842946</c:v>
                </c:pt>
                <c:pt idx="36">
                  <c:v>98.789906261765566</c:v>
                </c:pt>
                <c:pt idx="37">
                  <c:v>97.472619109917986</c:v>
                </c:pt>
                <c:pt idx="38">
                  <c:v>97.336783505656655</c:v>
                </c:pt>
                <c:pt idx="39">
                  <c:v>96.447976806168214</c:v>
                </c:pt>
                <c:pt idx="40">
                  <c:v>93.35525793845477</c:v>
                </c:pt>
                <c:pt idx="41">
                  <c:v>88.882920968822617</c:v>
                </c:pt>
                <c:pt idx="42">
                  <c:v>94.096524003061418</c:v>
                </c:pt>
                <c:pt idx="43">
                  <c:v>95.594241062570333</c:v>
                </c:pt>
                <c:pt idx="44">
                  <c:v>98.494438233691028</c:v>
                </c:pt>
                <c:pt idx="45">
                  <c:v>104.22459368873353</c:v>
                </c:pt>
                <c:pt idx="46">
                  <c:v>113.24263784648524</c:v>
                </c:pt>
                <c:pt idx="47">
                  <c:v>116.55883776059932</c:v>
                </c:pt>
                <c:pt idx="48">
                  <c:v>115.97897672428235</c:v>
                </c:pt>
                <c:pt idx="49">
                  <c:v>113.3308250826979</c:v>
                </c:pt>
                <c:pt idx="50">
                  <c:v>108.65592821105741</c:v>
                </c:pt>
                <c:pt idx="51">
                  <c:v>105.82407301669232</c:v>
                </c:pt>
                <c:pt idx="52">
                  <c:v>104.42023337893428</c:v>
                </c:pt>
                <c:pt idx="53">
                  <c:v>101.61900745187444</c:v>
                </c:pt>
                <c:pt idx="54">
                  <c:v>94.543217798132858</c:v>
                </c:pt>
                <c:pt idx="55">
                  <c:v>96.698691839567545</c:v>
                </c:pt>
                <c:pt idx="56">
                  <c:v>101.59510264930796</c:v>
                </c:pt>
                <c:pt idx="57">
                  <c:v>103.77948113532487</c:v>
                </c:pt>
                <c:pt idx="58">
                  <c:v>102.72194964793863</c:v>
                </c:pt>
                <c:pt idx="59">
                  <c:v>105.42218153969711</c:v>
                </c:pt>
                <c:pt idx="60">
                  <c:v>105.86144151325117</c:v>
                </c:pt>
                <c:pt idx="61">
                  <c:v>104.97585244315454</c:v>
                </c:pt>
                <c:pt idx="62">
                  <c:v>104.41722222912156</c:v>
                </c:pt>
                <c:pt idx="63">
                  <c:v>105.30496488719463</c:v>
                </c:pt>
                <c:pt idx="64">
                  <c:v>109.64255583513551</c:v>
                </c:pt>
                <c:pt idx="65">
                  <c:v>116.57572190144487</c:v>
                </c:pt>
                <c:pt idx="66">
                  <c:v>124.77114998321458</c:v>
                </c:pt>
                <c:pt idx="67">
                  <c:v>122.29574287294756</c:v>
                </c:pt>
                <c:pt idx="68">
                  <c:v>127.77086993735239</c:v>
                </c:pt>
                <c:pt idx="69">
                  <c:v>135.1823889970548</c:v>
                </c:pt>
                <c:pt idx="70">
                  <c:v>135.4053793455318</c:v>
                </c:pt>
                <c:pt idx="71">
                  <c:v>138.93755518471221</c:v>
                </c:pt>
                <c:pt idx="72">
                  <c:v>139.95880322060214</c:v>
                </c:pt>
                <c:pt idx="73">
                  <c:v>143.74166982937595</c:v>
                </c:pt>
                <c:pt idx="74">
                  <c:v>146.16952438688912</c:v>
                </c:pt>
                <c:pt idx="75">
                  <c:v>160.17244989335387</c:v>
                </c:pt>
                <c:pt idx="76">
                  <c:v>167.90577733028533</c:v>
                </c:pt>
                <c:pt idx="77">
                  <c:v>158.55548022169063</c:v>
                </c:pt>
                <c:pt idx="78">
                  <c:v>153.04956688727432</c:v>
                </c:pt>
                <c:pt idx="79">
                  <c:v>144.76892016968705</c:v>
                </c:pt>
                <c:pt idx="80">
                  <c:v>126.45917316166548</c:v>
                </c:pt>
                <c:pt idx="81">
                  <c:v>120.04530749325365</c:v>
                </c:pt>
                <c:pt idx="82">
                  <c:v>114.22836319748168</c:v>
                </c:pt>
                <c:pt idx="83">
                  <c:v>114.66659354193142</c:v>
                </c:pt>
                <c:pt idx="84">
                  <c:v>114.7704970385585</c:v>
                </c:pt>
                <c:pt idx="85">
                  <c:v>115.59574836165642</c:v>
                </c:pt>
                <c:pt idx="86">
                  <c:v>119.09098111857931</c:v>
                </c:pt>
                <c:pt idx="87">
                  <c:v>119.578049318358</c:v>
                </c:pt>
                <c:pt idx="88">
                  <c:v>116.09412474963047</c:v>
                </c:pt>
                <c:pt idx="89">
                  <c:v>109.79851421565867</c:v>
                </c:pt>
                <c:pt idx="90">
                  <c:v>105.16834861900304</c:v>
                </c:pt>
                <c:pt idx="91">
                  <c:v>110.65696915590627</c:v>
                </c:pt>
                <c:pt idx="92">
                  <c:v>109.898920007695</c:v>
                </c:pt>
                <c:pt idx="93">
                  <c:v>111.05876850192467</c:v>
                </c:pt>
                <c:pt idx="94">
                  <c:v>108.99426832277696</c:v>
                </c:pt>
                <c:pt idx="95">
                  <c:v>107.62736756313095</c:v>
                </c:pt>
                <c:pt idx="96">
                  <c:v>106.34801873347052</c:v>
                </c:pt>
                <c:pt idx="97">
                  <c:v>106.31167148965163</c:v>
                </c:pt>
                <c:pt idx="98">
                  <c:v>106.89722065873201</c:v>
                </c:pt>
                <c:pt idx="99">
                  <c:v>103.00933670135862</c:v>
                </c:pt>
                <c:pt idx="100">
                  <c:v>102.00041160830844</c:v>
                </c:pt>
                <c:pt idx="101">
                  <c:v>100.21059504452165</c:v>
                </c:pt>
                <c:pt idx="102">
                  <c:v>97.532267874277693</c:v>
                </c:pt>
                <c:pt idx="103">
                  <c:v>91.711289225359636</c:v>
                </c:pt>
                <c:pt idx="104">
                  <c:v>91.490690892641098</c:v>
                </c:pt>
                <c:pt idx="105">
                  <c:v>97.867000359221748</c:v>
                </c:pt>
                <c:pt idx="106">
                  <c:v>98.778005535930888</c:v>
                </c:pt>
                <c:pt idx="107">
                  <c:v>96.631863956426216</c:v>
                </c:pt>
                <c:pt idx="108">
                  <c:v>97.17377772188118</c:v>
                </c:pt>
                <c:pt idx="109">
                  <c:v>93.615287978641703</c:v>
                </c:pt>
                <c:pt idx="110">
                  <c:v>93.993373638298266</c:v>
                </c:pt>
                <c:pt idx="111">
                  <c:v>91.816641774952302</c:v>
                </c:pt>
                <c:pt idx="112">
                  <c:v>90.337636172710361</c:v>
                </c:pt>
                <c:pt idx="113">
                  <c:v>91.407796752830066</c:v>
                </c:pt>
                <c:pt idx="114">
                  <c:v>88.091247843771612</c:v>
                </c:pt>
                <c:pt idx="115">
                  <c:v>90.647784125878943</c:v>
                </c:pt>
                <c:pt idx="116">
                  <c:v>89.946240645223924</c:v>
                </c:pt>
                <c:pt idx="117">
                  <c:v>87.574094394188236</c:v>
                </c:pt>
                <c:pt idx="118">
                  <c:v>87.007087454475879</c:v>
                </c:pt>
                <c:pt idx="119">
                  <c:v>85.262935646795782</c:v>
                </c:pt>
                <c:pt idx="120">
                  <c:v>87.593902890290991</c:v>
                </c:pt>
                <c:pt idx="121">
                  <c:v>88.756128610263005</c:v>
                </c:pt>
                <c:pt idx="122">
                  <c:v>87.324797431112103</c:v>
                </c:pt>
                <c:pt idx="123">
                  <c:v>86.793179774855844</c:v>
                </c:pt>
                <c:pt idx="124">
                  <c:v>87.075602063871585</c:v>
                </c:pt>
                <c:pt idx="125">
                  <c:v>83.222593999597649</c:v>
                </c:pt>
                <c:pt idx="126">
                  <c:v>79.246511142608355</c:v>
                </c:pt>
                <c:pt idx="127">
                  <c:v>78.368307584881705</c:v>
                </c:pt>
                <c:pt idx="128">
                  <c:v>81.37990259866595</c:v>
                </c:pt>
                <c:pt idx="129">
                  <c:v>85.493243388089795</c:v>
                </c:pt>
                <c:pt idx="130">
                  <c:v>86.878806940451057</c:v>
                </c:pt>
                <c:pt idx="131">
                  <c:v>90.05798989637843</c:v>
                </c:pt>
                <c:pt idx="132">
                  <c:v>89.98204385551675</c:v>
                </c:pt>
                <c:pt idx="133">
                  <c:v>88.363988756585798</c:v>
                </c:pt>
                <c:pt idx="134">
                  <c:v>87.353602902488291</c:v>
                </c:pt>
                <c:pt idx="135">
                  <c:v>85.021175026598286</c:v>
                </c:pt>
                <c:pt idx="136">
                  <c:v>84.926941904142865</c:v>
                </c:pt>
                <c:pt idx="137">
                  <c:v>84.367417211326156</c:v>
                </c:pt>
                <c:pt idx="138">
                  <c:v>87.617898444115696</c:v>
                </c:pt>
                <c:pt idx="139">
                  <c:v>86.614446938988749</c:v>
                </c:pt>
                <c:pt idx="140">
                  <c:v>85.714195401933523</c:v>
                </c:pt>
                <c:pt idx="141">
                  <c:v>85.193345694609093</c:v>
                </c:pt>
                <c:pt idx="142">
                  <c:v>86.52885563934278</c:v>
                </c:pt>
                <c:pt idx="143">
                  <c:v>86.811875986372044</c:v>
                </c:pt>
                <c:pt idx="144">
                  <c:v>86.960439306952566</c:v>
                </c:pt>
                <c:pt idx="145">
                  <c:v>85.148139218349684</c:v>
                </c:pt>
                <c:pt idx="146">
                  <c:v>84.301268809956127</c:v>
                </c:pt>
                <c:pt idx="147">
                  <c:v>82.350155115284196</c:v>
                </c:pt>
                <c:pt idx="148">
                  <c:v>84.34450086408647</c:v>
                </c:pt>
                <c:pt idx="149">
                  <c:v>87.078770303783244</c:v>
                </c:pt>
                <c:pt idx="150">
                  <c:v>93.263885328407497</c:v>
                </c:pt>
                <c:pt idx="151">
                  <c:v>100.1708945483246</c:v>
                </c:pt>
                <c:pt idx="152">
                  <c:v>110.71826782220974</c:v>
                </c:pt>
                <c:pt idx="153">
                  <c:v>109.84314535366859</c:v>
                </c:pt>
                <c:pt idx="154">
                  <c:v>107.35627715922566</c:v>
                </c:pt>
                <c:pt idx="155">
                  <c:v>101.28138884243606</c:v>
                </c:pt>
                <c:pt idx="156">
                  <c:v>98.489330941442745</c:v>
                </c:pt>
                <c:pt idx="157">
                  <c:v>98.448450620564032</c:v>
                </c:pt>
                <c:pt idx="158">
                  <c:v>95.80987996876101</c:v>
                </c:pt>
                <c:pt idx="159">
                  <c:v>95.5234616607178</c:v>
                </c:pt>
                <c:pt idx="160">
                  <c:v>97.459466575495156</c:v>
                </c:pt>
                <c:pt idx="161">
                  <c:v>95.802552251988089</c:v>
                </c:pt>
                <c:pt idx="162">
                  <c:v>92.823468410365138</c:v>
                </c:pt>
                <c:pt idx="163">
                  <c:v>97.732749978033752</c:v>
                </c:pt>
                <c:pt idx="164">
                  <c:v>97.623897999429374</c:v>
                </c:pt>
                <c:pt idx="165">
                  <c:v>98.51347711177408</c:v>
                </c:pt>
                <c:pt idx="166">
                  <c:v>103.69492720933451</c:v>
                </c:pt>
                <c:pt idx="167">
                  <c:v>105.44644022059285</c:v>
                </c:pt>
                <c:pt idx="168">
                  <c:v>108.06599875182502</c:v>
                </c:pt>
                <c:pt idx="169">
                  <c:v>110.66994838082267</c:v>
                </c:pt>
                <c:pt idx="170">
                  <c:v>114.8060624669781</c:v>
                </c:pt>
                <c:pt idx="171">
                  <c:v>117.71997767790225</c:v>
                </c:pt>
                <c:pt idx="172">
                  <c:v>115.44857185006353</c:v>
                </c:pt>
                <c:pt idx="173">
                  <c:v>111.73489319613547</c:v>
                </c:pt>
                <c:pt idx="174">
                  <c:v>103.12208866275577</c:v>
                </c:pt>
                <c:pt idx="175">
                  <c:v>100.61472799336126</c:v>
                </c:pt>
                <c:pt idx="176">
                  <c:v>101.7136932881583</c:v>
                </c:pt>
                <c:pt idx="177">
                  <c:v>100.68709130474834</c:v>
                </c:pt>
                <c:pt idx="178">
                  <c:v>102.15381056677111</c:v>
                </c:pt>
                <c:pt idx="179">
                  <c:v>103.07790023929495</c:v>
                </c:pt>
                <c:pt idx="180">
                  <c:v>104.12834091536153</c:v>
                </c:pt>
                <c:pt idx="181">
                  <c:v>102.57230563439397</c:v>
                </c:pt>
                <c:pt idx="182">
                  <c:v>105.11984187063072</c:v>
                </c:pt>
                <c:pt idx="183">
                  <c:v>100.72344397308299</c:v>
                </c:pt>
                <c:pt idx="184">
                  <c:v>99.762321262206854</c:v>
                </c:pt>
                <c:pt idx="185">
                  <c:v>101.83684835642332</c:v>
                </c:pt>
                <c:pt idx="186">
                  <c:v>103.0492783987734</c:v>
                </c:pt>
                <c:pt idx="187">
                  <c:v>101.7884858833561</c:v>
                </c:pt>
                <c:pt idx="188">
                  <c:v>104.68054891071921</c:v>
                </c:pt>
                <c:pt idx="189">
                  <c:v>107.11269540045043</c:v>
                </c:pt>
                <c:pt idx="190">
                  <c:v>104.6989104908541</c:v>
                </c:pt>
                <c:pt idx="191">
                  <c:v>107.09321647639059</c:v>
                </c:pt>
                <c:pt idx="192">
                  <c:v>107.85426013066595</c:v>
                </c:pt>
                <c:pt idx="193">
                  <c:v>111.56694204469696</c:v>
                </c:pt>
                <c:pt idx="194">
                  <c:v>110.13143441319514</c:v>
                </c:pt>
                <c:pt idx="195">
                  <c:v>112.17230354785917</c:v>
                </c:pt>
                <c:pt idx="196">
                  <c:v>116.40805323215682</c:v>
                </c:pt>
                <c:pt idx="197">
                  <c:v>115.77179594981155</c:v>
                </c:pt>
                <c:pt idx="198">
                  <c:v>120.08568043943519</c:v>
                </c:pt>
                <c:pt idx="199">
                  <c:v>118.40683684412153</c:v>
                </c:pt>
                <c:pt idx="200">
                  <c:v>123.04233891886147</c:v>
                </c:pt>
                <c:pt idx="201">
                  <c:v>135.71566732164445</c:v>
                </c:pt>
                <c:pt idx="202">
                  <c:v>144.54603526914374</c:v>
                </c:pt>
                <c:pt idx="203">
                  <c:v>144.15192447631054</c:v>
                </c:pt>
                <c:pt idx="204">
                  <c:v>143.97962263411642</c:v>
                </c:pt>
                <c:pt idx="205">
                  <c:v>149.51938827698723</c:v>
                </c:pt>
                <c:pt idx="206">
                  <c:v>148.20661297090629</c:v>
                </c:pt>
                <c:pt idx="207">
                  <c:v>144.49879684797833</c:v>
                </c:pt>
                <c:pt idx="208">
                  <c:v>146.4889861128417</c:v>
                </c:pt>
                <c:pt idx="209">
                  <c:v>155.17135139779455</c:v>
                </c:pt>
                <c:pt idx="210">
                  <c:v>155.21781938257939</c:v>
                </c:pt>
                <c:pt idx="211">
                  <c:v>165.81404032306273</c:v>
                </c:pt>
                <c:pt idx="212">
                  <c:v>187.73965766970707</c:v>
                </c:pt>
                <c:pt idx="213">
                  <c:v>193.93330591330133</c:v>
                </c:pt>
                <c:pt idx="214">
                  <c:v>196.48145396722362</c:v>
                </c:pt>
                <c:pt idx="215">
                  <c:v>215.77176583406242</c:v>
                </c:pt>
                <c:pt idx="216">
                  <c:v>231.28317434793033</c:v>
                </c:pt>
                <c:pt idx="217">
                  <c:v>271.37625374571951</c:v>
                </c:pt>
                <c:pt idx="218">
                  <c:v>271.529921878344</c:v>
                </c:pt>
                <c:pt idx="219">
                  <c:v>274.13433439491234</c:v>
                </c:pt>
                <c:pt idx="220">
                  <c:v>266.80375813048266</c:v>
                </c:pt>
                <c:pt idx="221">
                  <c:v>273.51214389193638</c:v>
                </c:pt>
                <c:pt idx="222">
                  <c:v>256.49047184558526</c:v>
                </c:pt>
                <c:pt idx="223">
                  <c:v>239.36331118484659</c:v>
                </c:pt>
                <c:pt idx="224">
                  <c:v>225.75923455883756</c:v>
                </c:pt>
                <c:pt idx="225">
                  <c:v>190.40445828683585</c:v>
                </c:pt>
                <c:pt idx="226">
                  <c:v>178.16561426292276</c:v>
                </c:pt>
                <c:pt idx="227">
                  <c:v>174.26049729701117</c:v>
                </c:pt>
                <c:pt idx="228">
                  <c:v>184.53411367510989</c:v>
                </c:pt>
                <c:pt idx="229">
                  <c:v>177.29940536445457</c:v>
                </c:pt>
                <c:pt idx="230">
                  <c:v>177.72569685152945</c:v>
                </c:pt>
                <c:pt idx="231">
                  <c:v>178.93159413944949</c:v>
                </c:pt>
                <c:pt idx="232">
                  <c:v>185.46327203182551</c:v>
                </c:pt>
                <c:pt idx="233">
                  <c:v>185.32569987441585</c:v>
                </c:pt>
                <c:pt idx="234">
                  <c:v>167.04864043735782</c:v>
                </c:pt>
                <c:pt idx="235">
                  <c:v>162.01135523148679</c:v>
                </c:pt>
                <c:pt idx="236">
                  <c:v>157.69735415756284</c:v>
                </c:pt>
                <c:pt idx="237">
                  <c:v>166.09979495702345</c:v>
                </c:pt>
                <c:pt idx="238">
                  <c:v>170.90070537926997</c:v>
                </c:pt>
                <c:pt idx="239">
                  <c:v>171.04098720678661</c:v>
                </c:pt>
                <c:pt idx="240">
                  <c:v>170.24224230773203</c:v>
                </c:pt>
                <c:pt idx="241">
                  <c:v>164.17350067296411</c:v>
                </c:pt>
                <c:pt idx="242">
                  <c:v>157.7263959586829</c:v>
                </c:pt>
                <c:pt idx="243">
                  <c:v>154.80266461473462</c:v>
                </c:pt>
                <c:pt idx="244">
                  <c:v>155.08503764351278</c:v>
                </c:pt>
                <c:pt idx="245">
                  <c:v>151.18072511367782</c:v>
                </c:pt>
                <c:pt idx="246">
                  <c:v>163.30580215652401</c:v>
                </c:pt>
                <c:pt idx="247">
                  <c:v>185.22527796669166</c:v>
                </c:pt>
                <c:pt idx="248">
                  <c:v>208.30938262437695</c:v>
                </c:pt>
                <c:pt idx="249">
                  <c:v>219.93047524055467</c:v>
                </c:pt>
                <c:pt idx="250">
                  <c:v>223.3315391477324</c:v>
                </c:pt>
                <c:pt idx="251">
                  <c:v>237.7788059910724</c:v>
                </c:pt>
                <c:pt idx="252">
                  <c:v>244.81039004220668</c:v>
                </c:pt>
                <c:pt idx="253">
                  <c:v>258.60000348311485</c:v>
                </c:pt>
                <c:pt idx="254">
                  <c:v>251.22258443274924</c:v>
                </c:pt>
                <c:pt idx="255">
                  <c:v>265.38086187245403</c:v>
                </c:pt>
                <c:pt idx="256">
                  <c:v>261.25405096199762</c:v>
                </c:pt>
                <c:pt idx="257">
                  <c:v>259.04848689614948</c:v>
                </c:pt>
                <c:pt idx="258">
                  <c:v>247.16303095388807</c:v>
                </c:pt>
                <c:pt idx="259">
                  <c:v>252.38250300440481</c:v>
                </c:pt>
                <c:pt idx="260">
                  <c:v>244.32517534847659</c:v>
                </c:pt>
                <c:pt idx="261">
                  <c:v>231.31334053595211</c:v>
                </c:pt>
                <c:pt idx="262">
                  <c:v>228.84110170504474</c:v>
                </c:pt>
                <c:pt idx="263">
                  <c:v>217.63881312464576</c:v>
                </c:pt>
                <c:pt idx="264">
                  <c:v>222.71152295641969</c:v>
                </c:pt>
                <c:pt idx="265">
                  <c:v>226.30042988939749</c:v>
                </c:pt>
                <c:pt idx="266">
                  <c:v>227.76432730525752</c:v>
                </c:pt>
                <c:pt idx="267">
                  <c:v>223.29749534672345</c:v>
                </c:pt>
                <c:pt idx="268">
                  <c:v>221.26176737451044</c:v>
                </c:pt>
                <c:pt idx="269">
                  <c:v>222.14266077656777</c:v>
                </c:pt>
                <c:pt idx="270">
                  <c:v>260.16301595459674</c:v>
                </c:pt>
                <c:pt idx="271">
                  <c:v>259.93777332212142</c:v>
                </c:pt>
                <c:pt idx="272">
                  <c:v>262.55977230883963</c:v>
                </c:pt>
                <c:pt idx="273">
                  <c:v>259.47191434225141</c:v>
                </c:pt>
                <c:pt idx="274">
                  <c:v>255.58818902056103</c:v>
                </c:pt>
                <c:pt idx="275">
                  <c:v>249.61885137279995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399872"/>
        <c:axId val="158656000"/>
      </c:scatterChart>
      <c:valAx>
        <c:axId val="158399872"/>
        <c:scaling>
          <c:orientation val="minMax"/>
          <c:min val="3290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32952691680261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656000"/>
        <c:crosses val="autoZero"/>
        <c:crossBetween val="midCat"/>
      </c:valAx>
      <c:valAx>
        <c:axId val="15865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2002-2004 = 100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396518375241779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39987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Rice Yields in China and Japan, 1960-2012</a:t>
            </a:r>
          </a:p>
        </c:rich>
      </c:tx>
      <c:layout>
        <c:manualLayout>
          <c:xMode val="edge"/>
          <c:yMode val="edge"/>
          <c:x val="0.23811160635915615"/>
          <c:y val="6.576138330871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8674701234282"/>
          <c:y val="0.14313346228239845"/>
          <c:w val="0.8324988749695259"/>
          <c:h val="0.73114129006170303"/>
        </c:manualLayout>
      </c:layout>
      <c:scatterChart>
        <c:scatterStyle val="lineMarker"/>
        <c:varyColors val="0"/>
        <c:ser>
          <c:idx val="0"/>
          <c:order val="0"/>
          <c:tx>
            <c:v>China</c:v>
          </c:tx>
          <c:spPr>
            <a:ln w="19050"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'China Japan Rice Yield'!$A$6:$A$58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'China Japan Rice Yield'!$B$6:$B$58</c:f>
              <c:numCache>
                <c:formatCode>0.00</c:formatCode>
                <c:ptCount val="53"/>
                <c:pt idx="0">
                  <c:v>1.3273333333333333</c:v>
                </c:pt>
                <c:pt idx="1">
                  <c:v>1.4289846247526261</c:v>
                </c:pt>
                <c:pt idx="2">
                  <c:v>1.6369036569519215</c:v>
                </c:pt>
                <c:pt idx="3">
                  <c:v>1.8631066209633773</c:v>
                </c:pt>
                <c:pt idx="4">
                  <c:v>1.9623737629614619</c:v>
                </c:pt>
                <c:pt idx="5">
                  <c:v>2.0588432523051132</c:v>
                </c:pt>
                <c:pt idx="6">
                  <c:v>2.1871990566346753</c:v>
                </c:pt>
                <c:pt idx="7">
                  <c:v>2.1546852411617818</c:v>
                </c:pt>
                <c:pt idx="8">
                  <c:v>2.213487656385897</c:v>
                </c:pt>
                <c:pt idx="9">
                  <c:v>2.1867113564668772</c:v>
                </c:pt>
                <c:pt idx="10">
                  <c:v>2.3794115829161258</c:v>
                </c:pt>
                <c:pt idx="11">
                  <c:v>2.3094965347385306</c:v>
                </c:pt>
                <c:pt idx="12">
                  <c:v>2.257860740403494</c:v>
                </c:pt>
                <c:pt idx="13">
                  <c:v>2.4284696494727842</c:v>
                </c:pt>
                <c:pt idx="14">
                  <c:v>2.4423575129533681</c:v>
                </c:pt>
                <c:pt idx="15">
                  <c:v>2.4599624954518737</c:v>
                </c:pt>
                <c:pt idx="16">
                  <c:v>2.4315376756771685</c:v>
                </c:pt>
                <c:pt idx="17">
                  <c:v>2.5332432584585933</c:v>
                </c:pt>
                <c:pt idx="18">
                  <c:v>2.7846372853781123</c:v>
                </c:pt>
                <c:pt idx="19">
                  <c:v>3.0177843090211129</c:v>
                </c:pt>
                <c:pt idx="20">
                  <c:v>2.8907845799633978</c:v>
                </c:pt>
                <c:pt idx="21">
                  <c:v>3.0267023097948518</c:v>
                </c:pt>
                <c:pt idx="22">
                  <c:v>3.4219808809293326</c:v>
                </c:pt>
                <c:pt idx="23">
                  <c:v>3.5672984065668758</c:v>
                </c:pt>
                <c:pt idx="24">
                  <c:v>3.7608957743082767</c:v>
                </c:pt>
                <c:pt idx="25">
                  <c:v>3.6794200187090738</c:v>
                </c:pt>
                <c:pt idx="26">
                  <c:v>3.7363478584268273</c:v>
                </c:pt>
                <c:pt idx="27">
                  <c:v>3.7871744609353115</c:v>
                </c:pt>
                <c:pt idx="28">
                  <c:v>3.7092498589960514</c:v>
                </c:pt>
                <c:pt idx="29">
                  <c:v>3.8559938837920482</c:v>
                </c:pt>
                <c:pt idx="30">
                  <c:v>4.0083474473747884</c:v>
                </c:pt>
                <c:pt idx="31">
                  <c:v>3.9480515495550779</c:v>
                </c:pt>
                <c:pt idx="32">
                  <c:v>4.0621377376129635</c:v>
                </c:pt>
                <c:pt idx="33">
                  <c:v>4.0971673254281953</c:v>
                </c:pt>
                <c:pt idx="34">
                  <c:v>4.0817672599516088</c:v>
                </c:pt>
                <c:pt idx="35">
                  <c:v>4.2169458448528214</c:v>
                </c:pt>
                <c:pt idx="36">
                  <c:v>4.3485321276189266</c:v>
                </c:pt>
                <c:pt idx="37">
                  <c:v>4.4227923815520231</c:v>
                </c:pt>
                <c:pt idx="38">
                  <c:v>4.456333696418274</c:v>
                </c:pt>
                <c:pt idx="39">
                  <c:v>4.4411200613732262</c:v>
                </c:pt>
                <c:pt idx="40">
                  <c:v>4.3900941192176761</c:v>
                </c:pt>
                <c:pt idx="41">
                  <c:v>4.314382896015549</c:v>
                </c:pt>
                <c:pt idx="42">
                  <c:v>4.3326241134751777</c:v>
                </c:pt>
                <c:pt idx="43">
                  <c:v>4.2425682812735781</c:v>
                </c:pt>
                <c:pt idx="44">
                  <c:v>4.4174565699989428</c:v>
                </c:pt>
                <c:pt idx="45">
                  <c:v>4.3822234547786598</c:v>
                </c:pt>
                <c:pt idx="46">
                  <c:v>4.395604395604396</c:v>
                </c:pt>
                <c:pt idx="47">
                  <c:v>4.5030602717936299</c:v>
                </c:pt>
                <c:pt idx="48">
                  <c:v>4.5940492476060202</c:v>
                </c:pt>
                <c:pt idx="49">
                  <c:v>4.6096466061362946</c:v>
                </c:pt>
                <c:pt idx="50">
                  <c:v>4.5860810765574263</c:v>
                </c:pt>
                <c:pt idx="51">
                  <c:v>4.6811058987922944</c:v>
                </c:pt>
                <c:pt idx="52">
                  <c:v>4.7194719471947195</c:v>
                </c:pt>
              </c:numCache>
            </c:numRef>
          </c:yVal>
          <c:smooth val="0"/>
        </c:ser>
        <c:ser>
          <c:idx val="1"/>
          <c:order val="1"/>
          <c:tx>
            <c:v>Japan</c:v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'China Japan Rice Yield'!$A$6:$A$58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'China Japan Rice Yield'!$C$6:$C$58</c:f>
              <c:numCache>
                <c:formatCode>0.00</c:formatCode>
                <c:ptCount val="53"/>
                <c:pt idx="0">
                  <c:v>3.5368802902055623</c:v>
                </c:pt>
                <c:pt idx="1">
                  <c:v>3.423508027870342</c:v>
                </c:pt>
                <c:pt idx="2">
                  <c:v>3.6036529680365295</c:v>
                </c:pt>
                <c:pt idx="3">
                  <c:v>3.5632640586797071</c:v>
                </c:pt>
                <c:pt idx="4">
                  <c:v>3.5125766871165647</c:v>
                </c:pt>
                <c:pt idx="5">
                  <c:v>3.4691244239631338</c:v>
                </c:pt>
                <c:pt idx="6">
                  <c:v>3.564228641671789</c:v>
                </c:pt>
                <c:pt idx="7">
                  <c:v>4.0306466441924611</c:v>
                </c:pt>
                <c:pt idx="8">
                  <c:v>4.0085365853658539</c:v>
                </c:pt>
                <c:pt idx="9">
                  <c:v>3.892180818570556</c:v>
                </c:pt>
                <c:pt idx="10">
                  <c:v>3.9503934314060896</c:v>
                </c:pt>
                <c:pt idx="11">
                  <c:v>3.6760667903525048</c:v>
                </c:pt>
                <c:pt idx="12">
                  <c:v>4.0981060606060611</c:v>
                </c:pt>
                <c:pt idx="13">
                  <c:v>4.2166285278413422</c:v>
                </c:pt>
                <c:pt idx="14">
                  <c:v>4.1064610866372977</c:v>
                </c:pt>
                <c:pt idx="15">
                  <c:v>4.3342981186685972</c:v>
                </c:pt>
                <c:pt idx="16">
                  <c:v>3.854983807124865</c:v>
                </c:pt>
                <c:pt idx="17">
                  <c:v>4.3220892274211096</c:v>
                </c:pt>
                <c:pt idx="18">
                  <c:v>4.4334365325077396</c:v>
                </c:pt>
                <c:pt idx="19">
                  <c:v>4.3580296355626755</c:v>
                </c:pt>
                <c:pt idx="20">
                  <c:v>3.732856541859487</c:v>
                </c:pt>
                <c:pt idx="21">
                  <c:v>4.0987708516242316</c:v>
                </c:pt>
                <c:pt idx="22">
                  <c:v>4.14089499335401</c:v>
                </c:pt>
                <c:pt idx="23">
                  <c:v>4.1500219973603167</c:v>
                </c:pt>
                <c:pt idx="24">
                  <c:v>4.6691144708423327</c:v>
                </c:pt>
                <c:pt idx="25">
                  <c:v>4.531169940222032</c:v>
                </c:pt>
                <c:pt idx="26">
                  <c:v>4.6022579244463744</c:v>
                </c:pt>
                <c:pt idx="27">
                  <c:v>4.506523765144455</c:v>
                </c:pt>
                <c:pt idx="28">
                  <c:v>4.3052380952380949</c:v>
                </c:pt>
                <c:pt idx="29">
                  <c:v>4.4902241297091088</c:v>
                </c:pt>
                <c:pt idx="30">
                  <c:v>4.6065573770491808</c:v>
                </c:pt>
                <c:pt idx="31">
                  <c:v>4.2654953635919961</c:v>
                </c:pt>
                <c:pt idx="32">
                  <c:v>4.568376068376069</c:v>
                </c:pt>
                <c:pt idx="33">
                  <c:v>3.3328658251519401</c:v>
                </c:pt>
                <c:pt idx="34">
                  <c:v>4.9290235081374316</c:v>
                </c:pt>
                <c:pt idx="35">
                  <c:v>4.6180358829084049</c:v>
                </c:pt>
                <c:pt idx="36">
                  <c:v>4.7612544258978247</c:v>
                </c:pt>
                <c:pt idx="37">
                  <c:v>4.6712749615975415</c:v>
                </c:pt>
                <c:pt idx="38">
                  <c:v>4.5274847307051642</c:v>
                </c:pt>
                <c:pt idx="39">
                  <c:v>4.6700223713646531</c:v>
                </c:pt>
                <c:pt idx="40">
                  <c:v>4.8790960451977394</c:v>
                </c:pt>
                <c:pt idx="41">
                  <c:v>4.8311840562719821</c:v>
                </c:pt>
                <c:pt idx="42">
                  <c:v>4.7920616113744083</c:v>
                </c:pt>
                <c:pt idx="43">
                  <c:v>4.2588588588588587</c:v>
                </c:pt>
                <c:pt idx="44">
                  <c:v>4.670194003527337</c:v>
                </c:pt>
                <c:pt idx="45">
                  <c:v>4.839976553341149</c:v>
                </c:pt>
                <c:pt idx="46">
                  <c:v>4.6125592417061609</c:v>
                </c:pt>
                <c:pt idx="47">
                  <c:v>4.739988045427376</c:v>
                </c:pt>
                <c:pt idx="48">
                  <c:v>4.9348494161032574</c:v>
                </c:pt>
                <c:pt idx="49">
                  <c:v>4.7481527093596059</c:v>
                </c:pt>
                <c:pt idx="50">
                  <c:v>4.7420147420147423</c:v>
                </c:pt>
                <c:pt idx="51">
                  <c:v>4.8515228426395938</c:v>
                </c:pt>
                <c:pt idx="52">
                  <c:v>4.9082278481012658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804992"/>
        <c:axId val="158852224"/>
      </c:scatterChart>
      <c:valAx>
        <c:axId val="158804992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1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852224"/>
        <c:crosses val="autoZero"/>
        <c:crossBetween val="midCat"/>
      </c:valAx>
      <c:valAx>
        <c:axId val="158852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3.7520391517128875E-2"/>
              <c:y val="0.33849129593810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8049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Wheat Yields</a:t>
            </a:r>
            <a:r>
              <a:rPr lang="en-US" baseline="0"/>
              <a:t> in France, Germany, and the 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United Kingdom, 1961-2012</a:t>
            </a:r>
            <a:endParaRPr lang="en-US"/>
          </a:p>
        </c:rich>
      </c:tx>
      <c:layout>
        <c:manualLayout>
          <c:xMode val="edge"/>
          <c:yMode val="edge"/>
          <c:x val="0.23219740273085768"/>
          <c:y val="3.4780710438274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'FrGerUK Wheat Yield'!$B$3</c:f>
              <c:strCache>
                <c:ptCount val="1"/>
                <c:pt idx="0">
                  <c:v>France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'FrGerUK Wheat Yield'!$A$6:$A$57</c:f>
              <c:numCache>
                <c:formatCode>General</c:formatCode>
                <c:ptCount val="52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</c:numCache>
            </c:numRef>
          </c:xVal>
          <c:yVal>
            <c:numRef>
              <c:f>'FrGerUK Wheat Yield'!$B$6:$B$57</c:f>
              <c:numCache>
                <c:formatCode>0.00</c:formatCode>
                <c:ptCount val="52"/>
                <c:pt idx="0">
                  <c:v>2.3949966227203361</c:v>
                </c:pt>
                <c:pt idx="1">
                  <c:v>3.075229759299781</c:v>
                </c:pt>
                <c:pt idx="2">
                  <c:v>2.6624236913884922</c:v>
                </c:pt>
                <c:pt idx="3">
                  <c:v>3.1533886331525451</c:v>
                </c:pt>
                <c:pt idx="4">
                  <c:v>3.2654867256637172</c:v>
                </c:pt>
                <c:pt idx="5">
                  <c:v>2.8295969741752871</c:v>
                </c:pt>
                <c:pt idx="6">
                  <c:v>3.6365140370078137</c:v>
                </c:pt>
                <c:pt idx="7">
                  <c:v>3.6640584883976821</c:v>
                </c:pt>
                <c:pt idx="8">
                  <c:v>3.58088344653215</c:v>
                </c:pt>
                <c:pt idx="9">
                  <c:v>3.4223484848484844</c:v>
                </c:pt>
                <c:pt idx="10">
                  <c:v>3.8614137319483151</c:v>
                </c:pt>
                <c:pt idx="11">
                  <c:v>4.5698324022346366</c:v>
                </c:pt>
                <c:pt idx="12">
                  <c:v>4.5066902297399647</c:v>
                </c:pt>
                <c:pt idx="13">
                  <c:v>4.5844187168355042</c:v>
                </c:pt>
                <c:pt idx="14">
                  <c:v>3.8734229469284553</c:v>
                </c:pt>
                <c:pt idx="15">
                  <c:v>3.7721637426900583</c:v>
                </c:pt>
                <c:pt idx="16">
                  <c:v>4.2303030303030305</c:v>
                </c:pt>
                <c:pt idx="17">
                  <c:v>5.0323285172562766</c:v>
                </c:pt>
                <c:pt idx="18">
                  <c:v>4.7819916809395648</c:v>
                </c:pt>
                <c:pt idx="19">
                  <c:v>5.1810457516339872</c:v>
                </c:pt>
                <c:pt idx="20">
                  <c:v>5.0109658371994943</c:v>
                </c:pt>
                <c:pt idx="21">
                  <c:v>5.2360107371463966</c:v>
                </c:pt>
                <c:pt idx="22">
                  <c:v>5.1274347285536681</c:v>
                </c:pt>
                <c:pt idx="23">
                  <c:v>6.459745347698334</c:v>
                </c:pt>
                <c:pt idx="24">
                  <c:v>5.9999166215033144</c:v>
                </c:pt>
                <c:pt idx="25">
                  <c:v>5.4487229619872801</c:v>
                </c:pt>
                <c:pt idx="26">
                  <c:v>5.5584031142920862</c:v>
                </c:pt>
                <c:pt idx="27">
                  <c:v>6.1509214149544587</c:v>
                </c:pt>
                <c:pt idx="28">
                  <c:v>6.347955316177937</c:v>
                </c:pt>
                <c:pt idx="29">
                  <c:v>6.4786866135612966</c:v>
                </c:pt>
                <c:pt idx="30">
                  <c:v>6.6755947753071059</c:v>
                </c:pt>
                <c:pt idx="31">
                  <c:v>6.4041771120704931</c:v>
                </c:pt>
                <c:pt idx="32">
                  <c:v>6.4721914469310882</c:v>
                </c:pt>
                <c:pt idx="33">
                  <c:v>6.6681241801486664</c:v>
                </c:pt>
                <c:pt idx="34">
                  <c:v>6.5079030558482609</c:v>
                </c:pt>
                <c:pt idx="35">
                  <c:v>7.1322937126758328</c:v>
                </c:pt>
                <c:pt idx="36">
                  <c:v>6.6236790606653617</c:v>
                </c:pt>
                <c:pt idx="37">
                  <c:v>7.6058463889950323</c:v>
                </c:pt>
                <c:pt idx="38">
                  <c:v>7.243118548639349</c:v>
                </c:pt>
                <c:pt idx="39">
                  <c:v>7.117048113344155</c:v>
                </c:pt>
                <c:pt idx="40">
                  <c:v>6.6169942264442279</c:v>
                </c:pt>
                <c:pt idx="41">
                  <c:v>7.4454106723569584</c:v>
                </c:pt>
                <c:pt idx="42">
                  <c:v>6.249874386029675</c:v>
                </c:pt>
                <c:pt idx="43">
                  <c:v>7.5787268898176778</c:v>
                </c:pt>
                <c:pt idx="44">
                  <c:v>6.9886697360692702</c:v>
                </c:pt>
                <c:pt idx="45">
                  <c:v>6.7413939692016758</c:v>
                </c:pt>
                <c:pt idx="46">
                  <c:v>6.2542473179857216</c:v>
                </c:pt>
                <c:pt idx="47">
                  <c:v>7.1018345216333723</c:v>
                </c:pt>
                <c:pt idx="48">
                  <c:v>7.4469052337102228</c:v>
                </c:pt>
                <c:pt idx="49">
                  <c:v>6.876917889057494</c:v>
                </c:pt>
                <c:pt idx="50">
                  <c:v>6.6524953789279113</c:v>
                </c:pt>
                <c:pt idx="51">
                  <c:v>7.1845574387947275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'FrGerUK Wheat Yield'!$C$3</c:f>
              <c:strCache>
                <c:ptCount val="1"/>
                <c:pt idx="0">
                  <c:v>Germany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'FrGerUK Wheat Yield'!$A$6:$A$57</c:f>
              <c:numCache>
                <c:formatCode>General</c:formatCode>
                <c:ptCount val="52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</c:numCache>
            </c:numRef>
          </c:xVal>
          <c:yVal>
            <c:numRef>
              <c:f>'FrGerUK Wheat Yield'!$C$6:$C$57</c:f>
              <c:numCache>
                <c:formatCode>0.00</c:formatCode>
                <c:ptCount val="52"/>
                <c:pt idx="0">
                  <c:v>2.8607146278379156</c:v>
                </c:pt>
                <c:pt idx="1">
                  <c:v>3.3898473370064277</c:v>
                </c:pt>
                <c:pt idx="2">
                  <c:v>3.3934001028641583</c:v>
                </c:pt>
                <c:pt idx="3">
                  <c:v>3.4845325730819963</c:v>
                </c:pt>
                <c:pt idx="4">
                  <c:v>3.2320719016083252</c:v>
                </c:pt>
                <c:pt idx="5">
                  <c:v>3.2325025095576772</c:v>
                </c:pt>
                <c:pt idx="6">
                  <c:v>4.0216009121069876</c:v>
                </c:pt>
                <c:pt idx="7">
                  <c:v>4.216160404354282</c:v>
                </c:pt>
                <c:pt idx="8">
                  <c:v>3.8876606846467983</c:v>
                </c:pt>
                <c:pt idx="9">
                  <c:v>3.7264242957409781</c:v>
                </c:pt>
                <c:pt idx="10">
                  <c:v>4.4229501120458465</c:v>
                </c:pt>
                <c:pt idx="11">
                  <c:v>4.0380287406946822</c:v>
                </c:pt>
                <c:pt idx="12">
                  <c:v>4.3477349339944764</c:v>
                </c:pt>
                <c:pt idx="13">
                  <c:v>4.6257125299315547</c:v>
                </c:pt>
                <c:pt idx="14">
                  <c:v>4.3188086094093991</c:v>
                </c:pt>
                <c:pt idx="15">
                  <c:v>3.9344358188001909</c:v>
                </c:pt>
                <c:pt idx="16">
                  <c:v>4.3552948345484896</c:v>
                </c:pt>
                <c:pt idx="17">
                  <c:v>4.8868634987289497</c:v>
                </c:pt>
                <c:pt idx="18">
                  <c:v>4.7775593075443465</c:v>
                </c:pt>
                <c:pt idx="19">
                  <c:v>4.738863319591883</c:v>
                </c:pt>
                <c:pt idx="20">
                  <c:v>4.8797291086773669</c:v>
                </c:pt>
                <c:pt idx="21">
                  <c:v>5.2433322266489606</c:v>
                </c:pt>
                <c:pt idx="22">
                  <c:v>5.208429319154412</c:v>
                </c:pt>
                <c:pt idx="23">
                  <c:v>5.9331502062280013</c:v>
                </c:pt>
                <c:pt idx="24">
                  <c:v>5.8294685623051778</c:v>
                </c:pt>
                <c:pt idx="25">
                  <c:v>6.0918959963952535</c:v>
                </c:pt>
                <c:pt idx="26">
                  <c:v>5.7757052617653857</c:v>
                </c:pt>
                <c:pt idx="27">
                  <c:v>6.2266113923546049</c:v>
                </c:pt>
                <c:pt idx="28">
                  <c:v>5.6815325034361503</c:v>
                </c:pt>
                <c:pt idx="29">
                  <c:v>6.2733936722354615</c:v>
                </c:pt>
                <c:pt idx="30">
                  <c:v>6.7712048521805057</c:v>
                </c:pt>
                <c:pt idx="31">
                  <c:v>5.9810965683652313</c:v>
                </c:pt>
                <c:pt idx="32">
                  <c:v>6.5841894262089706</c:v>
                </c:pt>
                <c:pt idx="33">
                  <c:v>6.7620410499632015</c:v>
                </c:pt>
                <c:pt idx="34">
                  <c:v>6.8880874825500236</c:v>
                </c:pt>
                <c:pt idx="35">
                  <c:v>7.2932293152226713</c:v>
                </c:pt>
                <c:pt idx="36">
                  <c:v>7.268154991018732</c:v>
                </c:pt>
                <c:pt idx="37">
                  <c:v>7.2034926457469508</c:v>
                </c:pt>
                <c:pt idx="38">
                  <c:v>7.5411361259765028</c:v>
                </c:pt>
                <c:pt idx="39">
                  <c:v>7.2825654947557048</c:v>
                </c:pt>
                <c:pt idx="40">
                  <c:v>7.8827143448847163</c:v>
                </c:pt>
                <c:pt idx="41">
                  <c:v>6.9055801394537291</c:v>
                </c:pt>
                <c:pt idx="42">
                  <c:v>6.4985002007605273</c:v>
                </c:pt>
                <c:pt idx="43">
                  <c:v>8.1716131312968994</c:v>
                </c:pt>
                <c:pt idx="44">
                  <c:v>7.465089167559392</c:v>
                </c:pt>
                <c:pt idx="45">
                  <c:v>7.200661379908178</c:v>
                </c:pt>
                <c:pt idx="46">
                  <c:v>6.9610772439239588</c:v>
                </c:pt>
                <c:pt idx="47">
                  <c:v>8.0873442892307121</c:v>
                </c:pt>
                <c:pt idx="48">
                  <c:v>7.809078622707716</c:v>
                </c:pt>
                <c:pt idx="49">
                  <c:v>7.3101555629681298</c:v>
                </c:pt>
                <c:pt idx="50">
                  <c:v>7.0092307692307694</c:v>
                </c:pt>
                <c:pt idx="51">
                  <c:v>7.3300653594771239</c:v>
                </c:pt>
              </c:numCache>
            </c:numRef>
          </c:yVal>
          <c:smooth val="0"/>
        </c:ser>
        <c:ser>
          <c:idx val="2"/>
          <c:order val="2"/>
          <c:tx>
            <c:v>United Kingdom</c:v>
          </c:tx>
          <c:spPr>
            <a:ln w="19050"/>
          </c:spPr>
          <c:marker>
            <c:symbol val="none"/>
          </c:marker>
          <c:xVal>
            <c:numRef>
              <c:f>'FrGerUK Wheat Yield'!$A$6:$A$57</c:f>
              <c:numCache>
                <c:formatCode>General</c:formatCode>
                <c:ptCount val="52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</c:numCache>
            </c:numRef>
          </c:xVal>
          <c:yVal>
            <c:numRef>
              <c:f>'FrGerUK Wheat Yield'!$D$6:$D$57</c:f>
              <c:numCache>
                <c:formatCode>0.00</c:formatCode>
                <c:ptCount val="52"/>
                <c:pt idx="0">
                  <c:v>3.5372124492557511</c:v>
                </c:pt>
                <c:pt idx="1">
                  <c:v>4.3526834611171958</c:v>
                </c:pt>
                <c:pt idx="2">
                  <c:v>3.9051282051282046</c:v>
                </c:pt>
                <c:pt idx="3">
                  <c:v>4.2474804031354987</c:v>
                </c:pt>
                <c:pt idx="4">
                  <c:v>4.0653021442495128</c:v>
                </c:pt>
                <c:pt idx="5">
                  <c:v>3.8355216547815316</c:v>
                </c:pt>
                <c:pt idx="6">
                  <c:v>4.1831884219482349</c:v>
                </c:pt>
                <c:pt idx="7">
                  <c:v>3.5470816309215563</c:v>
                </c:pt>
                <c:pt idx="8">
                  <c:v>4.038321901572842</c:v>
                </c:pt>
                <c:pt idx="9">
                  <c:v>4.1938855293500525</c:v>
                </c:pt>
                <c:pt idx="10">
                  <c:v>4.3889450807796404</c:v>
                </c:pt>
                <c:pt idx="11">
                  <c:v>4.2411722443476636</c:v>
                </c:pt>
                <c:pt idx="12">
                  <c:v>4.3654015579068579</c:v>
                </c:pt>
                <c:pt idx="13">
                  <c:v>4.9711698272297573</c:v>
                </c:pt>
                <c:pt idx="14">
                  <c:v>4.3344311059173481</c:v>
                </c:pt>
                <c:pt idx="15">
                  <c:v>3.8505280259951258</c:v>
                </c:pt>
                <c:pt idx="16">
                  <c:v>4.900588164239986</c:v>
                </c:pt>
                <c:pt idx="17">
                  <c:v>5.2526183627087937</c:v>
                </c:pt>
                <c:pt idx="18">
                  <c:v>5.2292159094225106</c:v>
                </c:pt>
                <c:pt idx="19">
                  <c:v>5.8782297298235155</c:v>
                </c:pt>
                <c:pt idx="20">
                  <c:v>5.8417169684775319</c:v>
                </c:pt>
                <c:pt idx="21">
                  <c:v>6.2056524353577869</c:v>
                </c:pt>
                <c:pt idx="22">
                  <c:v>6.3716814159292037</c:v>
                </c:pt>
                <c:pt idx="23">
                  <c:v>7.7204744713769982</c:v>
                </c:pt>
                <c:pt idx="24">
                  <c:v>6.333333333333333</c:v>
                </c:pt>
                <c:pt idx="25">
                  <c:v>6.9659489233850769</c:v>
                </c:pt>
                <c:pt idx="26">
                  <c:v>5.9879638916750251</c:v>
                </c:pt>
                <c:pt idx="27">
                  <c:v>6.2142099681866387</c:v>
                </c:pt>
                <c:pt idx="28">
                  <c:v>6.7369179068650977</c:v>
                </c:pt>
                <c:pt idx="29">
                  <c:v>6.9711872826626928</c:v>
                </c:pt>
                <c:pt idx="30">
                  <c:v>7.2522090381216868</c:v>
                </c:pt>
                <c:pt idx="31">
                  <c:v>6.8190614417029511</c:v>
                </c:pt>
                <c:pt idx="32">
                  <c:v>7.3280272882319508</c:v>
                </c:pt>
                <c:pt idx="33">
                  <c:v>7.3528437327443408</c:v>
                </c:pt>
                <c:pt idx="34">
                  <c:v>7.6987627756858528</c:v>
                </c:pt>
                <c:pt idx="35">
                  <c:v>8.1477732793522275</c:v>
                </c:pt>
                <c:pt idx="36">
                  <c:v>7.3762278978389002</c:v>
                </c:pt>
                <c:pt idx="37">
                  <c:v>7.5545232273838634</c:v>
                </c:pt>
                <c:pt idx="38">
                  <c:v>8.0492690850027078</c:v>
                </c:pt>
                <c:pt idx="39">
                  <c:v>8.0076701821668266</c:v>
                </c:pt>
                <c:pt idx="40">
                  <c:v>7.0825688073394497</c:v>
                </c:pt>
                <c:pt idx="41">
                  <c:v>8.002505010020041</c:v>
                </c:pt>
                <c:pt idx="42">
                  <c:v>7.7778987479586288</c:v>
                </c:pt>
                <c:pt idx="43">
                  <c:v>7.7753768844221112</c:v>
                </c:pt>
                <c:pt idx="44">
                  <c:v>7.9608998393144077</c:v>
                </c:pt>
                <c:pt idx="45">
                  <c:v>8.0365122615803823</c:v>
                </c:pt>
                <c:pt idx="46">
                  <c:v>7.2245901639344261</c:v>
                </c:pt>
                <c:pt idx="47">
                  <c:v>8.2813754380567346</c:v>
                </c:pt>
                <c:pt idx="48">
                  <c:v>7.9301408450704232</c:v>
                </c:pt>
                <c:pt idx="49">
                  <c:v>7.6730273336771528</c:v>
                </c:pt>
                <c:pt idx="50">
                  <c:v>7.7461928934010151</c:v>
                </c:pt>
                <c:pt idx="51">
                  <c:v>6.75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089984"/>
        <c:axId val="160100352"/>
      </c:scatterChart>
      <c:valAx>
        <c:axId val="16008998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FAO, USDA</a:t>
                </a:r>
              </a:p>
            </c:rich>
          </c:tx>
          <c:layout>
            <c:manualLayout>
              <c:xMode val="edge"/>
              <c:yMode val="edge"/>
              <c:x val="0.4127243066884176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100352"/>
        <c:crosses val="autoZero"/>
        <c:crossBetween val="midCat"/>
      </c:valAx>
      <c:valAx>
        <c:axId val="16010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</a:t>
                </a:r>
                <a:r>
                  <a:rPr lang="en-US" baseline="0"/>
                  <a:t> Per Hectare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4469820554649267E-2"/>
              <c:y val="0.400386847195357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0899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679717237629147"/>
          <c:y val="0.53018535158927182"/>
          <c:w val="0.21998912452419794"/>
          <c:h val="0.1320172405915411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Grain Surplus or Deficit, 1960-2012</a:t>
            </a:r>
          </a:p>
        </c:rich>
      </c:tx>
      <c:layout>
        <c:manualLayout>
          <c:xMode val="edge"/>
          <c:yMode val="edge"/>
          <c:x val="0.22185508214409574"/>
          <c:y val="4.7675616950202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76835236541598"/>
          <c:y val="0.14313346228239845"/>
          <c:w val="0.81402936378466562"/>
          <c:h val="0.72920696324951639"/>
        </c:manualLayout>
      </c:layout>
      <c:barChart>
        <c:barDir val="col"/>
        <c:grouping val="clustered"/>
        <c:varyColors val="0"/>
        <c:ser>
          <c:idx val="1"/>
          <c:order val="0"/>
          <c:tx>
            <c:v>Consumption</c:v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Balance!$A$6:$A$58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cat>
          <c:val>
            <c:numRef>
              <c:f>Balance!$D$6:$D$58</c:f>
              <c:numCache>
                <c:formatCode>#,##0</c:formatCode>
                <c:ptCount val="53"/>
                <c:pt idx="0">
                  <c:v>3.7770000000000437</c:v>
                </c:pt>
                <c:pt idx="1">
                  <c:v>-21.349999999999909</c:v>
                </c:pt>
                <c:pt idx="2">
                  <c:v>7.8160000000000309</c:v>
                </c:pt>
                <c:pt idx="3">
                  <c:v>2.8509999999998854</c:v>
                </c:pt>
                <c:pt idx="4">
                  <c:v>1.1270000000000664</c:v>
                </c:pt>
                <c:pt idx="5">
                  <c:v>-34.631999999999948</c:v>
                </c:pt>
                <c:pt idx="6">
                  <c:v>30.33299999999997</c:v>
                </c:pt>
                <c:pt idx="7">
                  <c:v>23.842000000000098</c:v>
                </c:pt>
                <c:pt idx="8">
                  <c:v>30.355000000000018</c:v>
                </c:pt>
                <c:pt idx="9">
                  <c:v>-15.8900000000001</c:v>
                </c:pt>
                <c:pt idx="10">
                  <c:v>-34.897999999999911</c:v>
                </c:pt>
                <c:pt idx="11">
                  <c:v>24.642000000000053</c:v>
                </c:pt>
                <c:pt idx="12">
                  <c:v>-37.25</c:v>
                </c:pt>
                <c:pt idx="13">
                  <c:v>11.502999999999929</c:v>
                </c:pt>
                <c:pt idx="14">
                  <c:v>7.15300000000002</c:v>
                </c:pt>
                <c:pt idx="15">
                  <c:v>19.995000000000118</c:v>
                </c:pt>
                <c:pt idx="16">
                  <c:v>61.017999999999802</c:v>
                </c:pt>
                <c:pt idx="17">
                  <c:v>-1.9710000000000036</c:v>
                </c:pt>
                <c:pt idx="18">
                  <c:v>55.043999999999869</c:v>
                </c:pt>
                <c:pt idx="19">
                  <c:v>-5.2820000000001528</c:v>
                </c:pt>
                <c:pt idx="20">
                  <c:v>-21.185999999999922</c:v>
                </c:pt>
                <c:pt idx="21">
                  <c:v>23.692000000000007</c:v>
                </c:pt>
                <c:pt idx="22">
                  <c:v>57.243999999999915</c:v>
                </c:pt>
                <c:pt idx="23">
                  <c:v>-41.094000000000051</c:v>
                </c:pt>
                <c:pt idx="24">
                  <c:v>79.826999999999998</c:v>
                </c:pt>
                <c:pt idx="25">
                  <c:v>90.682000000000016</c:v>
                </c:pt>
                <c:pt idx="26">
                  <c:v>54.142999999999802</c:v>
                </c:pt>
                <c:pt idx="27">
                  <c:v>-41.94399999999996</c:v>
                </c:pt>
                <c:pt idx="28">
                  <c:v>-77.436000000000149</c:v>
                </c:pt>
                <c:pt idx="29">
                  <c:v>-9.7970000000002528</c:v>
                </c:pt>
                <c:pt idx="30">
                  <c:v>54.186999999999671</c:v>
                </c:pt>
                <c:pt idx="31">
                  <c:v>-9.1779999999998836</c:v>
                </c:pt>
                <c:pt idx="32">
                  <c:v>39.022000000000162</c:v>
                </c:pt>
                <c:pt idx="33">
                  <c:v>-37.379999999999882</c:v>
                </c:pt>
                <c:pt idx="34">
                  <c:v>-4.8800000000003365</c:v>
                </c:pt>
                <c:pt idx="35">
                  <c:v>-42.947000000000116</c:v>
                </c:pt>
                <c:pt idx="36">
                  <c:v>49.782999999999902</c:v>
                </c:pt>
                <c:pt idx="37">
                  <c:v>54.37700000000018</c:v>
                </c:pt>
                <c:pt idx="38">
                  <c:v>40.111999999999853</c:v>
                </c:pt>
                <c:pt idx="39">
                  <c:v>5.9390000000000782</c:v>
                </c:pt>
                <c:pt idx="40">
                  <c:v>-21.04099999999994</c:v>
                </c:pt>
                <c:pt idx="41">
                  <c:v>-29.355999999999995</c:v>
                </c:pt>
                <c:pt idx="42">
                  <c:v>-92.091000000000122</c:v>
                </c:pt>
                <c:pt idx="43">
                  <c:v>-83.885999999999967</c:v>
                </c:pt>
                <c:pt idx="44">
                  <c:v>49.468999999999824</c:v>
                </c:pt>
                <c:pt idx="45">
                  <c:v>-13.52800000000002</c:v>
                </c:pt>
                <c:pt idx="46">
                  <c:v>-45.740999999999985</c:v>
                </c:pt>
                <c:pt idx="47">
                  <c:v>23.132999999999811</c:v>
                </c:pt>
                <c:pt idx="48">
                  <c:v>81.242000000000189</c:v>
                </c:pt>
                <c:pt idx="49">
                  <c:v>36.967999999999847</c:v>
                </c:pt>
                <c:pt idx="50">
                  <c:v>-30.291000000000167</c:v>
                </c:pt>
                <c:pt idx="51">
                  <c:v>4.7880000000000109</c:v>
                </c:pt>
                <c:pt idx="52">
                  <c:v>-43.209999999999582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85440"/>
        <c:axId val="116287360"/>
      </c:barChart>
      <c:catAx>
        <c:axId val="11628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655791190864598"/>
              <c:y val="0.932301740812379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287360"/>
        <c:crosses val="autoZero"/>
        <c:auto val="1"/>
        <c:lblAlgn val="ctr"/>
        <c:lblOffset val="100"/>
        <c:tickLblSkip val="10"/>
        <c:noMultiLvlLbl val="0"/>
      </c:catAx>
      <c:valAx>
        <c:axId val="11628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9575856443719411E-2"/>
              <c:y val="0.421663442940038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285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Grain Balance, 1960-2012</a:t>
            </a:r>
          </a:p>
        </c:rich>
      </c:tx>
      <c:layout>
        <c:manualLayout>
          <c:xMode val="edge"/>
          <c:yMode val="edge"/>
          <c:x val="0.26971179989124522"/>
          <c:y val="4.7675616950202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76835236541598"/>
          <c:y val="0.14313346228239845"/>
          <c:w val="0.81402936378466562"/>
          <c:h val="0.72920696324951639"/>
        </c:manualLayout>
      </c:layout>
      <c:scatterChart>
        <c:scatterStyle val="lineMarker"/>
        <c:varyColors val="0"/>
        <c:ser>
          <c:idx val="0"/>
          <c:order val="0"/>
          <c:tx>
            <c:v>Production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Balance!$A$6:$A$58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Balance!$B$6:$B$58</c:f>
              <c:numCache>
                <c:formatCode>#,##0</c:formatCode>
                <c:ptCount val="53"/>
                <c:pt idx="0">
                  <c:v>823.55100000000004</c:v>
                </c:pt>
                <c:pt idx="1">
                  <c:v>799.50800000000004</c:v>
                </c:pt>
                <c:pt idx="2">
                  <c:v>850.44500000000005</c:v>
                </c:pt>
                <c:pt idx="3">
                  <c:v>857.73800000000006</c:v>
                </c:pt>
                <c:pt idx="4">
                  <c:v>906.18399999999997</c:v>
                </c:pt>
                <c:pt idx="5">
                  <c:v>904.60699999999997</c:v>
                </c:pt>
                <c:pt idx="6">
                  <c:v>988.46400000000006</c:v>
                </c:pt>
                <c:pt idx="7">
                  <c:v>1014.222</c:v>
                </c:pt>
                <c:pt idx="8">
                  <c:v>1052.4590000000001</c:v>
                </c:pt>
                <c:pt idx="9">
                  <c:v>1063.107</c:v>
                </c:pt>
                <c:pt idx="10">
                  <c:v>1078.7059999999999</c:v>
                </c:pt>
                <c:pt idx="11">
                  <c:v>1177.258</c:v>
                </c:pt>
                <c:pt idx="12">
                  <c:v>1140.6099999999999</c:v>
                </c:pt>
                <c:pt idx="13">
                  <c:v>1252.9549999999999</c:v>
                </c:pt>
                <c:pt idx="14">
                  <c:v>1203.498</c:v>
                </c:pt>
                <c:pt idx="15">
                  <c:v>1236.5350000000001</c:v>
                </c:pt>
                <c:pt idx="16">
                  <c:v>1341.7529999999999</c:v>
                </c:pt>
                <c:pt idx="17">
                  <c:v>1318.999</c:v>
                </c:pt>
                <c:pt idx="18">
                  <c:v>1445.1420000000001</c:v>
                </c:pt>
                <c:pt idx="19">
                  <c:v>1409.2349999999999</c:v>
                </c:pt>
                <c:pt idx="20">
                  <c:v>1429.2380000000001</c:v>
                </c:pt>
                <c:pt idx="21">
                  <c:v>1481.9079999999999</c:v>
                </c:pt>
                <c:pt idx="22">
                  <c:v>1532.992</c:v>
                </c:pt>
                <c:pt idx="23">
                  <c:v>1469.4390000000001</c:v>
                </c:pt>
                <c:pt idx="24">
                  <c:v>1631.7529999999999</c:v>
                </c:pt>
                <c:pt idx="25">
                  <c:v>1646.5070000000001</c:v>
                </c:pt>
                <c:pt idx="26">
                  <c:v>1664.0239999999999</c:v>
                </c:pt>
                <c:pt idx="27">
                  <c:v>1600.953</c:v>
                </c:pt>
                <c:pt idx="28">
                  <c:v>1550.2339999999999</c:v>
                </c:pt>
                <c:pt idx="29">
                  <c:v>1672.66</c:v>
                </c:pt>
                <c:pt idx="30">
                  <c:v>1769.019</c:v>
                </c:pt>
                <c:pt idx="31">
                  <c:v>1708.9780000000001</c:v>
                </c:pt>
                <c:pt idx="32">
                  <c:v>1785.5730000000001</c:v>
                </c:pt>
                <c:pt idx="33">
                  <c:v>1710.7819999999999</c:v>
                </c:pt>
                <c:pt idx="34">
                  <c:v>1756.6220000000001</c:v>
                </c:pt>
                <c:pt idx="35">
                  <c:v>1707.249</c:v>
                </c:pt>
                <c:pt idx="36">
                  <c:v>1871.9259999999999</c:v>
                </c:pt>
                <c:pt idx="37">
                  <c:v>1879.0260000000001</c:v>
                </c:pt>
                <c:pt idx="38">
                  <c:v>1876.807</c:v>
                </c:pt>
                <c:pt idx="39">
                  <c:v>1874.086</c:v>
                </c:pt>
                <c:pt idx="40">
                  <c:v>1846.2760000000001</c:v>
                </c:pt>
                <c:pt idx="41">
                  <c:v>1879.702</c:v>
                </c:pt>
                <c:pt idx="42">
                  <c:v>1821.3589999999999</c:v>
                </c:pt>
                <c:pt idx="43">
                  <c:v>1863.55</c:v>
                </c:pt>
                <c:pt idx="44">
                  <c:v>2043.1690000000001</c:v>
                </c:pt>
                <c:pt idx="45">
                  <c:v>2016.481</c:v>
                </c:pt>
                <c:pt idx="46">
                  <c:v>2005.17</c:v>
                </c:pt>
                <c:pt idx="47">
                  <c:v>2126.4630000000002</c:v>
                </c:pt>
                <c:pt idx="48">
                  <c:v>2243.462</c:v>
                </c:pt>
                <c:pt idx="49">
                  <c:v>2241.6570000000002</c:v>
                </c:pt>
                <c:pt idx="50">
                  <c:v>2200.8620000000001</c:v>
                </c:pt>
                <c:pt idx="51">
                  <c:v>2315.8530000000001</c:v>
                </c:pt>
                <c:pt idx="52">
                  <c:v>2241.0909999999999</c:v>
                </c:pt>
              </c:numCache>
            </c:numRef>
          </c:yVal>
          <c:smooth val="0"/>
        </c:ser>
        <c:ser>
          <c:idx val="1"/>
          <c:order val="1"/>
          <c:tx>
            <c:v>Consumption</c:v>
          </c:tx>
          <c:spPr>
            <a:ln w="1905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Balance!$A$6:$A$58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Balance!$C$6:$C$58</c:f>
              <c:numCache>
                <c:formatCode>#,##0</c:formatCode>
                <c:ptCount val="53"/>
                <c:pt idx="0">
                  <c:v>819.774</c:v>
                </c:pt>
                <c:pt idx="1">
                  <c:v>820.85799999999995</c:v>
                </c:pt>
                <c:pt idx="2">
                  <c:v>842.62900000000002</c:v>
                </c:pt>
                <c:pt idx="3">
                  <c:v>854.88700000000017</c:v>
                </c:pt>
                <c:pt idx="4">
                  <c:v>905.0569999999999</c:v>
                </c:pt>
                <c:pt idx="5">
                  <c:v>939.23899999999992</c:v>
                </c:pt>
                <c:pt idx="6">
                  <c:v>958.13100000000009</c:v>
                </c:pt>
                <c:pt idx="7">
                  <c:v>990.37999999999988</c:v>
                </c:pt>
                <c:pt idx="8">
                  <c:v>1022.104</c:v>
                </c:pt>
                <c:pt idx="9">
                  <c:v>1078.9970000000001</c:v>
                </c:pt>
                <c:pt idx="10">
                  <c:v>1113.6039999999998</c:v>
                </c:pt>
                <c:pt idx="11">
                  <c:v>1152.616</c:v>
                </c:pt>
                <c:pt idx="12">
                  <c:v>1177.8599999999999</c:v>
                </c:pt>
                <c:pt idx="13">
                  <c:v>1241.452</c:v>
                </c:pt>
                <c:pt idx="14">
                  <c:v>1196.345</c:v>
                </c:pt>
                <c:pt idx="15">
                  <c:v>1216.54</c:v>
                </c:pt>
                <c:pt idx="16">
                  <c:v>1280.7350000000001</c:v>
                </c:pt>
                <c:pt idx="17">
                  <c:v>1320.97</c:v>
                </c:pt>
                <c:pt idx="18">
                  <c:v>1390.0980000000002</c:v>
                </c:pt>
                <c:pt idx="19">
                  <c:v>1414.5170000000001</c:v>
                </c:pt>
                <c:pt idx="20">
                  <c:v>1450.424</c:v>
                </c:pt>
                <c:pt idx="21">
                  <c:v>1458.2159999999999</c:v>
                </c:pt>
                <c:pt idx="22">
                  <c:v>1475.748</c:v>
                </c:pt>
                <c:pt idx="23">
                  <c:v>1510.5330000000001</c:v>
                </c:pt>
                <c:pt idx="24">
                  <c:v>1551.9259999999999</c:v>
                </c:pt>
                <c:pt idx="25">
                  <c:v>1555.825</c:v>
                </c:pt>
                <c:pt idx="26">
                  <c:v>1609.8810000000001</c:v>
                </c:pt>
                <c:pt idx="27">
                  <c:v>1642.8969999999999</c:v>
                </c:pt>
                <c:pt idx="28">
                  <c:v>1627.67</c:v>
                </c:pt>
                <c:pt idx="29">
                  <c:v>1682.4570000000003</c:v>
                </c:pt>
                <c:pt idx="30">
                  <c:v>1714.8320000000003</c:v>
                </c:pt>
                <c:pt idx="31">
                  <c:v>1718.1559999999999</c:v>
                </c:pt>
                <c:pt idx="32">
                  <c:v>1746.5509999999999</c:v>
                </c:pt>
                <c:pt idx="33">
                  <c:v>1748.1619999999998</c:v>
                </c:pt>
                <c:pt idx="34">
                  <c:v>1761.5020000000004</c:v>
                </c:pt>
                <c:pt idx="35">
                  <c:v>1750.1960000000001</c:v>
                </c:pt>
                <c:pt idx="36">
                  <c:v>1822.143</c:v>
                </c:pt>
                <c:pt idx="37">
                  <c:v>1824.6489999999999</c:v>
                </c:pt>
                <c:pt idx="38">
                  <c:v>1836.6950000000002</c:v>
                </c:pt>
                <c:pt idx="39">
                  <c:v>1868.1469999999999</c:v>
                </c:pt>
                <c:pt idx="40">
                  <c:v>1867.317</c:v>
                </c:pt>
                <c:pt idx="41">
                  <c:v>1909.058</c:v>
                </c:pt>
                <c:pt idx="42">
                  <c:v>1913.45</c:v>
                </c:pt>
                <c:pt idx="43">
                  <c:v>1947.4359999999999</c:v>
                </c:pt>
                <c:pt idx="44">
                  <c:v>1993.7000000000003</c:v>
                </c:pt>
                <c:pt idx="45">
                  <c:v>2030.009</c:v>
                </c:pt>
                <c:pt idx="46">
                  <c:v>2050.9110000000001</c:v>
                </c:pt>
                <c:pt idx="47">
                  <c:v>2103.3300000000004</c:v>
                </c:pt>
                <c:pt idx="48">
                  <c:v>2162.2199999999998</c:v>
                </c:pt>
                <c:pt idx="49">
                  <c:v>2204.6890000000003</c:v>
                </c:pt>
                <c:pt idx="50">
                  <c:v>2231.1530000000002</c:v>
                </c:pt>
                <c:pt idx="51">
                  <c:v>2311.0650000000001</c:v>
                </c:pt>
                <c:pt idx="52">
                  <c:v>2284.3009999999995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65024"/>
        <c:axId val="116467200"/>
      </c:scatterChart>
      <c:valAx>
        <c:axId val="11646502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655791190864598"/>
              <c:y val="0.932301740812379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467200"/>
        <c:crosses val="autoZero"/>
        <c:crossBetween val="midCat"/>
        <c:majorUnit val="10"/>
      </c:valAx>
      <c:valAx>
        <c:axId val="11646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9575856443719411E-2"/>
              <c:y val="0.421663442940038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4650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72593800978792822"/>
          <c:y val="0.75435182787838173"/>
          <c:w val="0.20391517128874392"/>
          <c:h val="8.317214700193420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Grain Stocks, 1960-2012</a:t>
            </a:r>
          </a:p>
        </c:rich>
      </c:tx>
      <c:layout>
        <c:manualLayout>
          <c:xMode val="edge"/>
          <c:yMode val="edge"/>
          <c:x val="0.27569331158238175"/>
          <c:y val="3.9948420373952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Ending Stocks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Stocks!$A$6:$A$58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Stocks!$C$6:$C$58</c:f>
              <c:numCache>
                <c:formatCode>0</c:formatCode>
                <c:ptCount val="53"/>
                <c:pt idx="0">
                  <c:v>203.11</c:v>
                </c:pt>
                <c:pt idx="1">
                  <c:v>181.97900000000001</c:v>
                </c:pt>
                <c:pt idx="2">
                  <c:v>189.79499999999999</c:v>
                </c:pt>
                <c:pt idx="3">
                  <c:v>192.64599999999999</c:v>
                </c:pt>
                <c:pt idx="4">
                  <c:v>193.773</c:v>
                </c:pt>
                <c:pt idx="5">
                  <c:v>159.14099999999999</c:v>
                </c:pt>
                <c:pt idx="6">
                  <c:v>189.47399999999999</c:v>
                </c:pt>
                <c:pt idx="7">
                  <c:v>213.316</c:v>
                </c:pt>
                <c:pt idx="8">
                  <c:v>243.67099999999999</c:v>
                </c:pt>
                <c:pt idx="9">
                  <c:v>227.78100000000001</c:v>
                </c:pt>
                <c:pt idx="10">
                  <c:v>192.88300000000001</c:v>
                </c:pt>
                <c:pt idx="11">
                  <c:v>217.52500000000001</c:v>
                </c:pt>
                <c:pt idx="12">
                  <c:v>180.27699999999999</c:v>
                </c:pt>
                <c:pt idx="13">
                  <c:v>191.78</c:v>
                </c:pt>
                <c:pt idx="14">
                  <c:v>198.93299999999999</c:v>
                </c:pt>
                <c:pt idx="15">
                  <c:v>218.928</c:v>
                </c:pt>
                <c:pt idx="16">
                  <c:v>279.947</c:v>
                </c:pt>
                <c:pt idx="17">
                  <c:v>277.97800000000001</c:v>
                </c:pt>
                <c:pt idx="18">
                  <c:v>333.02199999999999</c:v>
                </c:pt>
                <c:pt idx="19">
                  <c:v>327.733</c:v>
                </c:pt>
                <c:pt idx="20">
                  <c:v>307.85399999999998</c:v>
                </c:pt>
                <c:pt idx="21">
                  <c:v>331.476</c:v>
                </c:pt>
                <c:pt idx="22">
                  <c:v>388.91800000000001</c:v>
                </c:pt>
                <c:pt idx="23">
                  <c:v>347.82</c:v>
                </c:pt>
                <c:pt idx="24">
                  <c:v>427.64699999999999</c:v>
                </c:pt>
                <c:pt idx="25">
                  <c:v>518.33799999999997</c:v>
                </c:pt>
                <c:pt idx="26">
                  <c:v>572.48099999999999</c:v>
                </c:pt>
                <c:pt idx="27">
                  <c:v>528.39800000000002</c:v>
                </c:pt>
                <c:pt idx="28">
                  <c:v>450.96199999999999</c:v>
                </c:pt>
                <c:pt idx="29">
                  <c:v>441.16500000000002</c:v>
                </c:pt>
                <c:pt idx="30">
                  <c:v>495.35199999999998</c:v>
                </c:pt>
                <c:pt idx="31">
                  <c:v>486.17399999999998</c:v>
                </c:pt>
                <c:pt idx="32">
                  <c:v>522.39099999999996</c:v>
                </c:pt>
                <c:pt idx="33">
                  <c:v>485.01100000000002</c:v>
                </c:pt>
                <c:pt idx="34">
                  <c:v>480.13099999999997</c:v>
                </c:pt>
                <c:pt idx="35">
                  <c:v>437.18400000000003</c:v>
                </c:pt>
                <c:pt idx="36">
                  <c:v>486.96699999999998</c:v>
                </c:pt>
                <c:pt idx="37">
                  <c:v>541.35500000000002</c:v>
                </c:pt>
                <c:pt idx="38">
                  <c:v>581.46699999999998</c:v>
                </c:pt>
                <c:pt idx="39">
                  <c:v>586.87099999999998</c:v>
                </c:pt>
                <c:pt idx="40">
                  <c:v>565.83000000000004</c:v>
                </c:pt>
                <c:pt idx="41">
                  <c:v>536.47400000000005</c:v>
                </c:pt>
                <c:pt idx="42">
                  <c:v>444.38299999999998</c:v>
                </c:pt>
                <c:pt idx="43">
                  <c:v>360.49700000000001</c:v>
                </c:pt>
                <c:pt idx="44">
                  <c:v>409.96600000000001</c:v>
                </c:pt>
                <c:pt idx="45">
                  <c:v>396.43799999999999</c:v>
                </c:pt>
                <c:pt idx="46">
                  <c:v>350.697</c:v>
                </c:pt>
                <c:pt idx="47">
                  <c:v>373.83</c:v>
                </c:pt>
                <c:pt idx="48">
                  <c:v>455.072</c:v>
                </c:pt>
                <c:pt idx="49">
                  <c:v>492.04</c:v>
                </c:pt>
                <c:pt idx="50">
                  <c:v>461.74900000000002</c:v>
                </c:pt>
                <c:pt idx="51">
                  <c:v>466.53699999999998</c:v>
                </c:pt>
                <c:pt idx="52">
                  <c:v>423.327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790784"/>
        <c:axId val="116605312"/>
      </c:scatterChart>
      <c:valAx>
        <c:axId val="15879078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77653038071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05312"/>
        <c:crosses val="autoZero"/>
        <c:crossBetween val="midCat"/>
        <c:majorUnit val="10"/>
      </c:valAx>
      <c:valAx>
        <c:axId val="11660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00386847195357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7907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Grain Stocks as Days of Consumption, 1960-2012</a:t>
            </a:r>
          </a:p>
        </c:rich>
      </c:tx>
      <c:layout>
        <c:manualLayout>
          <c:xMode val="edge"/>
          <c:yMode val="edge"/>
          <c:x val="0.14192872709834597"/>
          <c:y val="5.5403016595846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Stocks as Days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Stocks!$A$6:$A$58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Stocks!$D$6:$D$58</c:f>
              <c:numCache>
                <c:formatCode>0</c:formatCode>
                <c:ptCount val="53"/>
                <c:pt idx="0">
                  <c:v>90.43364390673527</c:v>
                </c:pt>
                <c:pt idx="1">
                  <c:v>80.91817951460547</c:v>
                </c:pt>
                <c:pt idx="2">
                  <c:v>82.213138878438784</c:v>
                </c:pt>
                <c:pt idx="3">
                  <c:v>82.251560732588032</c:v>
                </c:pt>
                <c:pt idx="4">
                  <c:v>78.146619494683762</c:v>
                </c:pt>
                <c:pt idx="5">
                  <c:v>61.84417917058385</c:v>
                </c:pt>
                <c:pt idx="6">
                  <c:v>72.180119419995791</c:v>
                </c:pt>
                <c:pt idx="7">
                  <c:v>78.616631999838447</c:v>
                </c:pt>
                <c:pt idx="8">
                  <c:v>87.016502234606264</c:v>
                </c:pt>
                <c:pt idx="9">
                  <c:v>77.053101167102412</c:v>
                </c:pt>
                <c:pt idx="10">
                  <c:v>63.220224604078304</c:v>
                </c:pt>
                <c:pt idx="11">
                  <c:v>68.883847699494027</c:v>
                </c:pt>
                <c:pt idx="12">
                  <c:v>55.86496272901703</c:v>
                </c:pt>
                <c:pt idx="13">
                  <c:v>56.385345546988525</c:v>
                </c:pt>
                <c:pt idx="14">
                  <c:v>60.693650243031897</c:v>
                </c:pt>
                <c:pt idx="15">
                  <c:v>65.685238463182472</c:v>
                </c:pt>
                <c:pt idx="16">
                  <c:v>79.782823925324124</c:v>
                </c:pt>
                <c:pt idx="17">
                  <c:v>76.808686041318126</c:v>
                </c:pt>
                <c:pt idx="18">
                  <c:v>87.442058041950986</c:v>
                </c:pt>
                <c:pt idx="19">
                  <c:v>84.567767654966332</c:v>
                </c:pt>
                <c:pt idx="20">
                  <c:v>77.471628985731073</c:v>
                </c:pt>
                <c:pt idx="21">
                  <c:v>82.970382988528456</c:v>
                </c:pt>
                <c:pt idx="22">
                  <c:v>96.19194469516475</c:v>
                </c:pt>
                <c:pt idx="23">
                  <c:v>84.046028785865644</c:v>
                </c:pt>
                <c:pt idx="24">
                  <c:v>100.57899345716227</c:v>
                </c:pt>
                <c:pt idx="25">
                  <c:v>121.603245866341</c:v>
                </c:pt>
                <c:pt idx="26">
                  <c:v>129.79565880956417</c:v>
                </c:pt>
                <c:pt idx="27">
                  <c:v>117.39340323830406</c:v>
                </c:pt>
                <c:pt idx="28">
                  <c:v>101.1268438934182</c:v>
                </c:pt>
                <c:pt idx="29">
                  <c:v>95.708374716263165</c:v>
                </c:pt>
                <c:pt idx="30">
                  <c:v>105.43509801543239</c:v>
                </c:pt>
                <c:pt idx="31">
                  <c:v>103.2813725878209</c:v>
                </c:pt>
                <c:pt idx="32">
                  <c:v>109.1709975832369</c:v>
                </c:pt>
                <c:pt idx="33">
                  <c:v>101.26579516086039</c:v>
                </c:pt>
                <c:pt idx="34">
                  <c:v>99.487718435744014</c:v>
                </c:pt>
                <c:pt idx="35">
                  <c:v>91.173879954016584</c:v>
                </c:pt>
                <c:pt idx="36">
                  <c:v>97.546106425236658</c:v>
                </c:pt>
                <c:pt idx="37">
                  <c:v>108.29182763369833</c:v>
                </c:pt>
                <c:pt idx="38">
                  <c:v>115.55291161570102</c:v>
                </c:pt>
                <c:pt idx="39">
                  <c:v>114.66330808014573</c:v>
                </c:pt>
                <c:pt idx="40">
                  <c:v>110.6014404624389</c:v>
                </c:pt>
                <c:pt idx="41">
                  <c:v>102.57048764364414</c:v>
                </c:pt>
                <c:pt idx="42">
                  <c:v>84.768243225587284</c:v>
                </c:pt>
                <c:pt idx="43">
                  <c:v>67.566484854958006</c:v>
                </c:pt>
                <c:pt idx="44">
                  <c:v>75.055218939659923</c:v>
                </c:pt>
                <c:pt idx="45">
                  <c:v>71.28040811641722</c:v>
                </c:pt>
                <c:pt idx="46">
                  <c:v>62.413437248130222</c:v>
                </c:pt>
                <c:pt idx="47">
                  <c:v>64.872345281054322</c:v>
                </c:pt>
                <c:pt idx="48">
                  <c:v>76.819787070695867</c:v>
                </c:pt>
                <c:pt idx="49">
                  <c:v>81.460287596118988</c:v>
                </c:pt>
                <c:pt idx="50">
                  <c:v>75.538694567338055</c:v>
                </c:pt>
                <c:pt idx="51">
                  <c:v>73.682914586997768</c:v>
                </c:pt>
                <c:pt idx="52">
                  <c:v>67.641854116423374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53248"/>
        <c:axId val="117255168"/>
      </c:scatterChart>
      <c:valAx>
        <c:axId val="117253248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32954404353615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255168"/>
        <c:crosses val="autoZero"/>
        <c:crossBetween val="midCat"/>
        <c:majorUnit val="10"/>
      </c:valAx>
      <c:valAx>
        <c:axId val="117255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68085106382978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25324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Grain Total Area Harvested, 1950-2012</a:t>
            </a:r>
          </a:p>
        </c:rich>
      </c:tx>
      <c:layout>
        <c:manualLayout>
          <c:xMode val="edge"/>
          <c:yMode val="edge"/>
          <c:x val="0.21043651762126797"/>
          <c:y val="5.797874878792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AreaPerCap!$A$6:$A$68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AreaPerCap!$B$6:$B$68</c:f>
              <c:numCache>
                <c:formatCode>General</c:formatCode>
                <c:ptCount val="63"/>
                <c:pt idx="0">
                  <c:v>587</c:v>
                </c:pt>
                <c:pt idx="1">
                  <c:v>593</c:v>
                </c:pt>
                <c:pt idx="2">
                  <c:v>604</c:v>
                </c:pt>
                <c:pt idx="3">
                  <c:v>623</c:v>
                </c:pt>
                <c:pt idx="4">
                  <c:v>631</c:v>
                </c:pt>
                <c:pt idx="5">
                  <c:v>639</c:v>
                </c:pt>
                <c:pt idx="6">
                  <c:v>640</c:v>
                </c:pt>
                <c:pt idx="7">
                  <c:v>645</c:v>
                </c:pt>
                <c:pt idx="8">
                  <c:v>644</c:v>
                </c:pt>
                <c:pt idx="9">
                  <c:v>642</c:v>
                </c:pt>
                <c:pt idx="10" formatCode="#,##0">
                  <c:v>638.50800000000004</c:v>
                </c:pt>
                <c:pt idx="11" formatCode="#,##0">
                  <c:v>634.74599999999998</c:v>
                </c:pt>
                <c:pt idx="12" formatCode="#,##0">
                  <c:v>641.05200000000002</c:v>
                </c:pt>
                <c:pt idx="13" formatCode="#,##0">
                  <c:v>648.31299999999999</c:v>
                </c:pt>
                <c:pt idx="14" formatCode="#,##0">
                  <c:v>656.67700000000002</c:v>
                </c:pt>
                <c:pt idx="15" formatCode="#,##0">
                  <c:v>652.62400000000002</c:v>
                </c:pt>
                <c:pt idx="16" formatCode="#,##0">
                  <c:v>654.78899999999999</c:v>
                </c:pt>
                <c:pt idx="17" formatCode="#,##0">
                  <c:v>665.18299999999999</c:v>
                </c:pt>
                <c:pt idx="18" formatCode="#,##0">
                  <c:v>670.17700000000002</c:v>
                </c:pt>
                <c:pt idx="19" formatCode="#,##0">
                  <c:v>671.779</c:v>
                </c:pt>
                <c:pt idx="20" formatCode="#,##0">
                  <c:v>662.85</c:v>
                </c:pt>
                <c:pt idx="21" formatCode="#,##0">
                  <c:v>671.97500000000002</c:v>
                </c:pt>
                <c:pt idx="22" formatCode="#,##0">
                  <c:v>660.899</c:v>
                </c:pt>
                <c:pt idx="23" formatCode="#,##0">
                  <c:v>688.15300000000002</c:v>
                </c:pt>
                <c:pt idx="24" formatCode="#,##0">
                  <c:v>690.49699999999996</c:v>
                </c:pt>
                <c:pt idx="25" formatCode="#,##0">
                  <c:v>707.40499999999997</c:v>
                </c:pt>
                <c:pt idx="26" formatCode="#,##0">
                  <c:v>716.09500000000003</c:v>
                </c:pt>
                <c:pt idx="27" formatCode="#,##0">
                  <c:v>713.56899999999996</c:v>
                </c:pt>
                <c:pt idx="28" formatCode="#,##0">
                  <c:v>712.90599999999995</c:v>
                </c:pt>
                <c:pt idx="29" formatCode="#,##0">
                  <c:v>710.27700000000004</c:v>
                </c:pt>
                <c:pt idx="30" formatCode="#,##0">
                  <c:v>721.97</c:v>
                </c:pt>
                <c:pt idx="31" formatCode="#,##0">
                  <c:v>732.154</c:v>
                </c:pt>
                <c:pt idx="32" formatCode="#,##0">
                  <c:v>717.43</c:v>
                </c:pt>
                <c:pt idx="33" formatCode="#,##0">
                  <c:v>708.43700000000001</c:v>
                </c:pt>
                <c:pt idx="34" formatCode="#,##0">
                  <c:v>711.04700000000003</c:v>
                </c:pt>
                <c:pt idx="35" formatCode="#,##0">
                  <c:v>715.63499999999999</c:v>
                </c:pt>
                <c:pt idx="36" formatCode="#,##0">
                  <c:v>710.41800000000001</c:v>
                </c:pt>
                <c:pt idx="37" formatCode="#,##0">
                  <c:v>686.22799999999995</c:v>
                </c:pt>
                <c:pt idx="38" formatCode="#,##0">
                  <c:v>689.02700000000004</c:v>
                </c:pt>
                <c:pt idx="39" formatCode="#,##0">
                  <c:v>696.66499999999996</c:v>
                </c:pt>
                <c:pt idx="40" formatCode="#,##0">
                  <c:v>693.31799999999998</c:v>
                </c:pt>
                <c:pt idx="41" formatCode="#,##0">
                  <c:v>691.553</c:v>
                </c:pt>
                <c:pt idx="42" formatCode="#,##0">
                  <c:v>692.97500000000002</c:v>
                </c:pt>
                <c:pt idx="43" formatCode="#,##0">
                  <c:v>681.97500000000002</c:v>
                </c:pt>
                <c:pt idx="44" formatCode="#,##0">
                  <c:v>681.98900000000003</c:v>
                </c:pt>
                <c:pt idx="45" formatCode="#,##0">
                  <c:v>676.05100000000004</c:v>
                </c:pt>
                <c:pt idx="46" formatCode="#,##0">
                  <c:v>696.71900000000005</c:v>
                </c:pt>
                <c:pt idx="47" formatCode="#,##0">
                  <c:v>687.57299999999998</c:v>
                </c:pt>
                <c:pt idx="48" formatCode="#,##0">
                  <c:v>674.15200000000004</c:v>
                </c:pt>
                <c:pt idx="49" formatCode="#,##0">
                  <c:v>662.90099999999995</c:v>
                </c:pt>
                <c:pt idx="50" formatCode="#,##0">
                  <c:v>662.71</c:v>
                </c:pt>
                <c:pt idx="51" formatCode="#,##0">
                  <c:v>665.20100000000002</c:v>
                </c:pt>
                <c:pt idx="52" formatCode="#,##0">
                  <c:v>650.36800000000005</c:v>
                </c:pt>
                <c:pt idx="53" formatCode="#,##0">
                  <c:v>661.22400000000005</c:v>
                </c:pt>
                <c:pt idx="54" formatCode="#,##0">
                  <c:v>667.50300000000004</c:v>
                </c:pt>
                <c:pt idx="55" formatCode="#,##0">
                  <c:v>672.78099999999995</c:v>
                </c:pt>
                <c:pt idx="56" formatCode="#,##0">
                  <c:v>670.55899999999997</c:v>
                </c:pt>
                <c:pt idx="57" formatCode="#,##0">
                  <c:v>688.19299999999998</c:v>
                </c:pt>
                <c:pt idx="58" formatCode="#,##0">
                  <c:v>695.71900000000005</c:v>
                </c:pt>
                <c:pt idx="59" formatCode="#,##0">
                  <c:v>689.00400000000002</c:v>
                </c:pt>
                <c:pt idx="60" formatCode="#,##0">
                  <c:v>679.55499999999995</c:v>
                </c:pt>
                <c:pt idx="61" formatCode="#,##0">
                  <c:v>692.50900000000001</c:v>
                </c:pt>
                <c:pt idx="62" formatCode="#,##0">
                  <c:v>691.49300000000005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34016"/>
        <c:axId val="117335936"/>
      </c:scatterChart>
      <c:valAx>
        <c:axId val="117334016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35936"/>
        <c:crosses val="autoZero"/>
        <c:crossBetween val="midCat"/>
      </c:valAx>
      <c:valAx>
        <c:axId val="11733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Hectares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3401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Grain Area Harvested Per Person, 1950-2012</a:t>
            </a:r>
          </a:p>
        </c:rich>
      </c:tx>
      <c:layout>
        <c:manualLayout>
          <c:xMode val="edge"/>
          <c:yMode val="edge"/>
          <c:x val="0.17641888564908181"/>
          <c:y val="5.0251349142285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AreaPerCap!$A$6:$A$68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AreaPerCap!$D$6:$D$68</c:f>
              <c:numCache>
                <c:formatCode>0.00</c:formatCode>
                <c:ptCount val="63"/>
                <c:pt idx="0">
                  <c:v>0.23181157786282364</c:v>
                </c:pt>
                <c:pt idx="1">
                  <c:v>0.22975946934473993</c:v>
                </c:pt>
                <c:pt idx="2">
                  <c:v>0.22979339899438758</c:v>
                </c:pt>
                <c:pt idx="3">
                  <c:v>0.23283052404432972</c:v>
                </c:pt>
                <c:pt idx="4">
                  <c:v>0.23166794310440916</c:v>
                </c:pt>
                <c:pt idx="5">
                  <c:v>0.23044615674233523</c:v>
                </c:pt>
                <c:pt idx="6">
                  <c:v>0.22666798417432468</c:v>
                </c:pt>
                <c:pt idx="7">
                  <c:v>0.22429773942653503</c:v>
                </c:pt>
                <c:pt idx="8">
                  <c:v>0.21986508341046251</c:v>
                </c:pt>
                <c:pt idx="9">
                  <c:v>0.21518819749718027</c:v>
                </c:pt>
                <c:pt idx="10">
                  <c:v>0.21014523042127586</c:v>
                </c:pt>
                <c:pt idx="11">
                  <c:v>0.20515988026797166</c:v>
                </c:pt>
                <c:pt idx="12">
                  <c:v>0.2034929380028582</c:v>
                </c:pt>
                <c:pt idx="13">
                  <c:v>0.20207922668452086</c:v>
                </c:pt>
                <c:pt idx="14">
                  <c:v>0.20088647665756268</c:v>
                </c:pt>
                <c:pt idx="15">
                  <c:v>0.19580636944356852</c:v>
                </c:pt>
                <c:pt idx="16">
                  <c:v>0.19253839438277146</c:v>
                </c:pt>
                <c:pt idx="17">
                  <c:v>0.19158744857004195</c:v>
                </c:pt>
                <c:pt idx="18">
                  <c:v>0.18901583449744799</c:v>
                </c:pt>
                <c:pt idx="19">
                  <c:v>0.18554089153003381</c:v>
                </c:pt>
                <c:pt idx="20">
                  <c:v>0.17933350756698932</c:v>
                </c:pt>
                <c:pt idx="21">
                  <c:v>0.17814593027448219</c:v>
                </c:pt>
                <c:pt idx="22">
                  <c:v>0.17173706233812738</c:v>
                </c:pt>
                <c:pt idx="23">
                  <c:v>0.17534043643946443</c:v>
                </c:pt>
                <c:pt idx="24">
                  <c:v>0.17259128506455265</c:v>
                </c:pt>
                <c:pt idx="25">
                  <c:v>0.17353589020166965</c:v>
                </c:pt>
                <c:pt idx="26">
                  <c:v>0.17249440551523459</c:v>
                </c:pt>
                <c:pt idx="27">
                  <c:v>0.16885754013853735</c:v>
                </c:pt>
                <c:pt idx="28">
                  <c:v>0.16577659483927315</c:v>
                </c:pt>
                <c:pt idx="29">
                  <c:v>0.16231567501900751</c:v>
                </c:pt>
                <c:pt idx="30">
                  <c:v>0.16213089267544384</c:v>
                </c:pt>
                <c:pt idx="31">
                  <c:v>0.16155923949848613</c:v>
                </c:pt>
                <c:pt idx="32">
                  <c:v>0.15555319462633235</c:v>
                </c:pt>
                <c:pt idx="33">
                  <c:v>0.1509208267319572</c:v>
                </c:pt>
                <c:pt idx="34">
                  <c:v>0.1488222263338069</c:v>
                </c:pt>
                <c:pt idx="35">
                  <c:v>0.14715038584990819</c:v>
                </c:pt>
                <c:pt idx="36">
                  <c:v>0.14350165465092954</c:v>
                </c:pt>
                <c:pt idx="37">
                  <c:v>0.13617045257465157</c:v>
                </c:pt>
                <c:pt idx="38">
                  <c:v>0.13433648274077797</c:v>
                </c:pt>
                <c:pt idx="39">
                  <c:v>0.1335022875895274</c:v>
                </c:pt>
                <c:pt idx="40">
                  <c:v>0.13065632699981625</c:v>
                </c:pt>
                <c:pt idx="41">
                  <c:v>0.12823304695269128</c:v>
                </c:pt>
                <c:pt idx="42">
                  <c:v>0.12650125255361938</c:v>
                </c:pt>
                <c:pt idx="43">
                  <c:v>0.12261891234116494</c:v>
                </c:pt>
                <c:pt idx="44">
                  <c:v>0.12082543171871103</c:v>
                </c:pt>
                <c:pt idx="45">
                  <c:v>0.11806196004043842</c:v>
                </c:pt>
                <c:pt idx="46">
                  <c:v>0.11997478308007353</c:v>
                </c:pt>
                <c:pt idx="47">
                  <c:v>0.11678998379551778</c:v>
                </c:pt>
                <c:pt idx="48">
                  <c:v>0.11299018765718059</c:v>
                </c:pt>
                <c:pt idx="49">
                  <c:v>0.10966229391203969</c:v>
                </c:pt>
                <c:pt idx="50">
                  <c:v>0.10823695810882983</c:v>
                </c:pt>
                <c:pt idx="51">
                  <c:v>0.1072904319562426</c:v>
                </c:pt>
                <c:pt idx="52">
                  <c:v>0.10361586828283936</c:v>
                </c:pt>
                <c:pt idx="53">
                  <c:v>0.10407738089616629</c:v>
                </c:pt>
                <c:pt idx="54">
                  <c:v>0.10381463812479413</c:v>
                </c:pt>
                <c:pt idx="55">
                  <c:v>0.10339900000753074</c:v>
                </c:pt>
                <c:pt idx="56">
                  <c:v>0.10184738392204447</c:v>
                </c:pt>
                <c:pt idx="57">
                  <c:v>0.10330688988307228</c:v>
                </c:pt>
                <c:pt idx="58">
                  <c:v>0.10322837671616014</c:v>
                </c:pt>
                <c:pt idx="59">
                  <c:v>0.10106051318788038</c:v>
                </c:pt>
                <c:pt idx="60">
                  <c:v>9.8544944676458676E-2</c:v>
                </c:pt>
                <c:pt idx="61">
                  <c:v>9.9298168234290732E-2</c:v>
                </c:pt>
                <c:pt idx="62">
                  <c:v>9.8054418980918545E-2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50240"/>
        <c:axId val="141452416"/>
      </c:scatterChart>
      <c:valAx>
        <c:axId val="141450240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</a:t>
                </a:r>
                <a:r>
                  <a:rPr lang="en-US" sz="1000" b="0" i="1" u="none" strike="noStrike" baseline="0">
                    <a:effectLst/>
                  </a:rPr>
                  <a:t>Worldwatch, USDA, UNPop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5399673735725939"/>
              <c:y val="0.939393939393939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452416"/>
        <c:crosses val="autoZero"/>
        <c:crossBetween val="midCat"/>
      </c:valAx>
      <c:valAx>
        <c:axId val="141452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Hectares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450240"/>
        <c:crosses val="autoZero"/>
        <c:crossBetween val="midCat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5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7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8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0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1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3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4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6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7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9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1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5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headerFooter alignWithMargins="0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 published="0"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 published="0"/>
  <sheetViews>
    <sheetView workbookViewId="0"/>
  </sheetViews>
  <pageMargins left="1" right="1" top="1" bottom="4.5" header="0.5" footer="0.5"/>
  <pageSetup orientation="portrait" r:id="rId1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0.9492</cdr:x>
      <cdr:y>0.20348</cdr:y>
    </cdr:from>
    <cdr:to>
      <cdr:x>0.98997</cdr:x>
      <cdr:y>0.74426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1683" y="10033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0.9588</cdr:x>
      <cdr:y>0.2353</cdr:y>
    </cdr:from>
    <cdr:to>
      <cdr:x>0.99957</cdr:x>
      <cdr:y>0.77608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1" y="1160182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0.23758</cdr:y>
    </cdr:from>
    <cdr:to>
      <cdr:x>0.99765</cdr:x>
      <cdr:y>0.77835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71388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0.9588</cdr:x>
      <cdr:y>0.21258</cdr:y>
    </cdr:from>
    <cdr:to>
      <cdr:x>0.99957</cdr:x>
      <cdr:y>0.75335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048123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5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0.31861</cdr:x>
      <cdr:y>0.05</cdr:y>
    </cdr:from>
    <cdr:to>
      <cdr:x>0.79271</cdr:x>
      <cdr:y>0.12727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60158" y="246529"/>
          <a:ext cx="2767871" cy="380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 baseline="0">
              <a:effectLst/>
              <a:latin typeface="Arial" pitchFamily="34" charset="0"/>
              <a:ea typeface="+mn-ea"/>
              <a:cs typeface="Arial" pitchFamily="34" charset="0"/>
            </a:rPr>
            <a:t>World Grain Exports, 1960-2012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0.9588</cdr:x>
      <cdr:y>0.23758</cdr:y>
    </cdr:from>
    <cdr:to>
      <cdr:x>0.99957</cdr:x>
      <cdr:y>0.77835</cdr:y>
    </cdr:to>
    <cdr:sp macro="" textlink="">
      <cdr:nvSpPr>
        <cdr:cNvPr id="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171388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0.11516</cdr:x>
      <cdr:y>0.05</cdr:y>
    </cdr:from>
    <cdr:to>
      <cdr:x>0.97505</cdr:x>
      <cdr:y>0.12727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2353" y="246530"/>
          <a:ext cx="502023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 baseline="0">
              <a:effectLst/>
              <a:latin typeface="Arial" pitchFamily="34" charset="0"/>
              <a:ea typeface="+mn-ea"/>
              <a:cs typeface="Arial" pitchFamily="34" charset="0"/>
            </a:rPr>
            <a:t>World Grain Imports as a Share of Consumption, 1960-2012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0.95923</cdr:x>
      <cdr:y>0.24212</cdr:y>
    </cdr:from>
    <cdr:to>
      <cdr:x>1</cdr:x>
      <cdr:y>0.78289</cdr:y>
    </cdr:to>
    <cdr:sp macro="" textlink="">
      <cdr:nvSpPr>
        <cdr:cNvPr id="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0.8474</cdr:x>
      <cdr:y>0.50682</cdr:y>
    </cdr:from>
    <cdr:to>
      <cdr:x>0.9856</cdr:x>
      <cdr:y>0.55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47839" y="2495797"/>
          <a:ext cx="806926" cy="212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Rice</a:t>
          </a:r>
        </a:p>
      </cdr:txBody>
    </cdr:sp>
  </cdr:relSizeAnchor>
  <cdr:relSizeAnchor xmlns:cdr="http://schemas.openxmlformats.org/drawingml/2006/chartDrawing">
    <cdr:from>
      <cdr:x>0.84769</cdr:x>
      <cdr:y>0.36818</cdr:y>
    </cdr:from>
    <cdr:to>
      <cdr:x>0.96094</cdr:x>
      <cdr:y>0.42727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949525" y="1813075"/>
          <a:ext cx="661247" cy="290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Wheat</a:t>
          </a:r>
        </a:p>
      </cdr:txBody>
    </cdr:sp>
  </cdr:relSizeAnchor>
  <cdr:relSizeAnchor xmlns:cdr="http://schemas.openxmlformats.org/drawingml/2006/chartDrawing">
    <cdr:from>
      <cdr:x>0.84414</cdr:x>
      <cdr:y>0.2266</cdr:y>
    </cdr:from>
    <cdr:to>
      <cdr:x>0.96123</cdr:x>
      <cdr:y>0.29705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928789" y="1115867"/>
          <a:ext cx="683668" cy="346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Corn</a:t>
          </a:r>
        </a:p>
      </cdr:txBody>
    </cdr:sp>
  </cdr:relSizeAnchor>
  <cdr:relSizeAnchor xmlns:cdr="http://schemas.openxmlformats.org/drawingml/2006/chartDrawing">
    <cdr:from>
      <cdr:x>0.9565</cdr:x>
      <cdr:y>0.23275</cdr:y>
    </cdr:from>
    <cdr:to>
      <cdr:x>0.99727</cdr:x>
      <cdr:y>0.7742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4825" y="1146175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0.66737</cdr:x>
      <cdr:y>0.53157</cdr:y>
    </cdr:from>
    <cdr:to>
      <cdr:x>0.83052</cdr:x>
      <cdr:y>0.58384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96672" y="2617699"/>
          <a:ext cx="952604" cy="257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Corn</a:t>
          </a:r>
        </a:p>
      </cdr:txBody>
    </cdr:sp>
  </cdr:relSizeAnchor>
  <cdr:relSizeAnchor xmlns:cdr="http://schemas.openxmlformats.org/drawingml/2006/chartDrawing">
    <cdr:from>
      <cdr:x>0.50096</cdr:x>
      <cdr:y>0.46136</cdr:y>
    </cdr:from>
    <cdr:to>
      <cdr:x>0.6238</cdr:x>
      <cdr:y>0.50227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24735" y="2274795"/>
          <a:ext cx="717177" cy="201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Rice</a:t>
          </a:r>
        </a:p>
      </cdr:txBody>
    </cdr:sp>
  </cdr:relSizeAnchor>
  <cdr:relSizeAnchor xmlns:cdr="http://schemas.openxmlformats.org/drawingml/2006/chartDrawing">
    <cdr:from>
      <cdr:x>0.78311</cdr:x>
      <cdr:y>0.33888</cdr:y>
    </cdr:from>
    <cdr:to>
      <cdr:x>0.95202</cdr:x>
      <cdr:y>0.37979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572442" y="1668767"/>
          <a:ext cx="986236" cy="201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Wheat</a:t>
          </a:r>
        </a:p>
      </cdr:txBody>
    </cdr:sp>
  </cdr:relSizeAnchor>
  <cdr:relSizeAnchor xmlns:cdr="http://schemas.openxmlformats.org/drawingml/2006/chartDrawing">
    <cdr:from>
      <cdr:x>0.95923</cdr:x>
      <cdr:y>0.25016</cdr:y>
    </cdr:from>
    <cdr:to>
      <cdr:x>1</cdr:x>
      <cdr:y>0.79161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776" y="12319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0.83473</cdr:x>
      <cdr:y>0.20547</cdr:y>
    </cdr:from>
    <cdr:to>
      <cdr:x>0.9806</cdr:x>
      <cdr:y>0.26456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73865" y="1011801"/>
          <a:ext cx="851709" cy="290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Corn</a:t>
          </a:r>
        </a:p>
      </cdr:txBody>
    </cdr:sp>
  </cdr:relSizeAnchor>
  <cdr:relSizeAnchor xmlns:cdr="http://schemas.openxmlformats.org/drawingml/2006/chartDrawing">
    <cdr:from>
      <cdr:x>0.84116</cdr:x>
      <cdr:y>0.4516</cdr:y>
    </cdr:from>
    <cdr:to>
      <cdr:x>0.97744</cdr:x>
      <cdr:y>0.50387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911376" y="2223878"/>
          <a:ext cx="795715" cy="257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Wheat</a:t>
          </a:r>
        </a:p>
      </cdr:txBody>
    </cdr:sp>
  </cdr:relSizeAnchor>
  <cdr:relSizeAnchor xmlns:cdr="http://schemas.openxmlformats.org/drawingml/2006/chartDrawing">
    <cdr:from>
      <cdr:x>0.80098</cdr:x>
      <cdr:y>0.52021</cdr:y>
    </cdr:from>
    <cdr:to>
      <cdr:x>0.9739</cdr:x>
      <cdr:y>0.58612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676775" y="2561744"/>
          <a:ext cx="1009650" cy="324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Rice</a:t>
          </a:r>
        </a:p>
      </cdr:txBody>
    </cdr:sp>
  </cdr:relSizeAnchor>
  <cdr:relSizeAnchor xmlns:cdr="http://schemas.openxmlformats.org/drawingml/2006/chartDrawing">
    <cdr:from>
      <cdr:x>0.95923</cdr:x>
      <cdr:y>0.24629</cdr:y>
    </cdr:from>
    <cdr:to>
      <cdr:x>1</cdr:x>
      <cdr:y>0.78774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776" y="121285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5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0.22529</cdr:x>
      <cdr:y>0.56943</cdr:y>
    </cdr:from>
    <cdr:to>
      <cdr:x>0.43954</cdr:x>
      <cdr:y>0.60393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5296" y="2807624"/>
          <a:ext cx="1250848" cy="170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Exports</a:t>
          </a:r>
        </a:p>
      </cdr:txBody>
    </cdr:sp>
  </cdr:relSizeAnchor>
  <cdr:relSizeAnchor xmlns:cdr="http://schemas.openxmlformats.org/drawingml/2006/chartDrawing">
    <cdr:from>
      <cdr:x>0.55462</cdr:x>
      <cdr:y>0.49376</cdr:y>
    </cdr:from>
    <cdr:to>
      <cdr:x>0.85437</cdr:x>
      <cdr:y>0.52801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8005" y="2434546"/>
          <a:ext cx="1750020" cy="168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Fuel Ethanol</a:t>
          </a:r>
        </a:p>
      </cdr:txBody>
    </cdr:sp>
  </cdr:relSizeAnchor>
  <cdr:relSizeAnchor xmlns:cdr="http://schemas.openxmlformats.org/drawingml/2006/chartDrawing">
    <cdr:from>
      <cdr:x>0.35611</cdr:x>
      <cdr:y>0.25576</cdr:y>
    </cdr:from>
    <cdr:to>
      <cdr:x>0.65586</cdr:x>
      <cdr:y>0.29001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79068" y="1261034"/>
          <a:ext cx="1750020" cy="1688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Feedgrain</a:t>
          </a:r>
        </a:p>
      </cdr:txBody>
    </cdr:sp>
  </cdr:relSizeAnchor>
  <cdr:relSizeAnchor xmlns:cdr="http://schemas.openxmlformats.org/drawingml/2006/chartDrawing">
    <cdr:from>
      <cdr:x>0.9588</cdr:x>
      <cdr:y>0.24212</cdr:y>
    </cdr:from>
    <cdr:to>
      <cdr:x>0.99957</cdr:x>
      <cdr:y>0.78289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0.23303</cdr:y>
    </cdr:from>
    <cdr:to>
      <cdr:x>0.99765</cdr:x>
      <cdr:y>0.7738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4897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0.95421</cdr:x>
      <cdr:y>0.12221</cdr:y>
    </cdr:from>
    <cdr:to>
      <cdr:x>0.98621</cdr:x>
      <cdr:y>0.85096</cdr:y>
    </cdr:to>
    <cdr:sp macro="" textlink="">
      <cdr:nvSpPr>
        <cdr:cNvPr id="1039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1457" y="819699"/>
          <a:ext cx="170786" cy="36305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0" tIns="45720" rIns="0" bIns="4572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0.95607</cdr:x>
      <cdr:y>0.15861</cdr:y>
    </cdr:from>
    <cdr:to>
      <cdr:x>0.98858</cdr:x>
      <cdr:y>0.7911</cdr:y>
    </cdr:to>
    <cdr:sp macro="" textlink="">
      <cdr:nvSpPr>
        <cdr:cNvPr id="1039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2300" y="781049"/>
          <a:ext cx="189849" cy="3114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0" tIns="45720" rIns="0" bIns="4572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0.36764</cdr:x>
      <cdr:y>0.5342</cdr:y>
    </cdr:from>
    <cdr:to>
      <cdr:x>0.52452</cdr:x>
      <cdr:y>0.60778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42898" y="2627652"/>
          <a:ext cx="914360" cy="361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0.20423</cdr:x>
      <cdr:y>0.30425</cdr:y>
    </cdr:from>
    <cdr:to>
      <cdr:x>0.3611</cdr:x>
      <cdr:y>0.36621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190398" y="1496559"/>
          <a:ext cx="914360" cy="304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Japan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0.95112</cdr:x>
      <cdr:y>0.26939</cdr:y>
    </cdr:from>
    <cdr:to>
      <cdr:x>0.99189</cdr:x>
      <cdr:y>0.81017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2888" y="132827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Publications\Indicators\02-Economy\2006%20Econ%20Indicator\2006%20Econ%20Indicator%20DATA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tions/Indicators/03-Grain/2013-Grain%20Indicator/Working%20Data/Wheat%20Yields%20in%20France,%20Germany,%20UK%201961-2012%20(130115%20e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GerUK Wheat Yield"/>
      <sheetName val="FrGerUK Wheat Yield (g)"/>
      <sheetName val="France Wheat Yield (g)"/>
      <sheetName val="Germany Wheat Yield (g)"/>
      <sheetName val="UK Wheat Yield (g)"/>
      <sheetName val="CALC"/>
    </sheetNames>
    <sheetDataSet>
      <sheetData sheetId="0">
        <row r="3">
          <cell r="B3" t="str">
            <v>France</v>
          </cell>
          <cell r="C3" t="str">
            <v>Germany</v>
          </cell>
        </row>
        <row r="6">
          <cell r="A6">
            <v>1961</v>
          </cell>
          <cell r="B6">
            <v>2.3949966227203361</v>
          </cell>
          <cell r="C6">
            <v>2.8607146278379156</v>
          </cell>
          <cell r="D6">
            <v>3.5372124492557511</v>
          </cell>
        </row>
        <row r="7">
          <cell r="A7">
            <v>1962</v>
          </cell>
          <cell r="B7">
            <v>3.075229759299781</v>
          </cell>
          <cell r="C7">
            <v>3.3898473370064277</v>
          </cell>
          <cell r="D7">
            <v>4.3526834611171958</v>
          </cell>
        </row>
        <row r="8">
          <cell r="A8">
            <v>1963</v>
          </cell>
          <cell r="B8">
            <v>2.6624236913884922</v>
          </cell>
          <cell r="C8">
            <v>3.3934001028641583</v>
          </cell>
          <cell r="D8">
            <v>3.9051282051282046</v>
          </cell>
        </row>
        <row r="9">
          <cell r="A9">
            <v>1964</v>
          </cell>
          <cell r="B9">
            <v>3.1533886331525451</v>
          </cell>
          <cell r="C9">
            <v>3.4845325730819963</v>
          </cell>
          <cell r="D9">
            <v>4.2474804031354987</v>
          </cell>
        </row>
        <row r="10">
          <cell r="A10">
            <v>1965</v>
          </cell>
          <cell r="B10">
            <v>3.2654867256637172</v>
          </cell>
          <cell r="C10">
            <v>3.2320719016083252</v>
          </cell>
          <cell r="D10">
            <v>4.0653021442495128</v>
          </cell>
        </row>
        <row r="11">
          <cell r="A11">
            <v>1966</v>
          </cell>
          <cell r="B11">
            <v>2.8295969741752871</v>
          </cell>
          <cell r="C11">
            <v>3.2325025095576772</v>
          </cell>
          <cell r="D11">
            <v>3.8355216547815316</v>
          </cell>
        </row>
        <row r="12">
          <cell r="A12">
            <v>1967</v>
          </cell>
          <cell r="B12">
            <v>3.6365140370078137</v>
          </cell>
          <cell r="C12">
            <v>4.0216009121069876</v>
          </cell>
          <cell r="D12">
            <v>4.1831884219482349</v>
          </cell>
        </row>
        <row r="13">
          <cell r="A13">
            <v>1968</v>
          </cell>
          <cell r="B13">
            <v>3.6640584883976821</v>
          </cell>
          <cell r="C13">
            <v>4.216160404354282</v>
          </cell>
          <cell r="D13">
            <v>3.5470816309215563</v>
          </cell>
        </row>
        <row r="14">
          <cell r="A14">
            <v>1969</v>
          </cell>
          <cell r="B14">
            <v>3.58088344653215</v>
          </cell>
          <cell r="C14">
            <v>3.8876606846467983</v>
          </cell>
          <cell r="D14">
            <v>4.038321901572842</v>
          </cell>
        </row>
        <row r="15">
          <cell r="A15">
            <v>1970</v>
          </cell>
          <cell r="B15">
            <v>3.4223484848484844</v>
          </cell>
          <cell r="C15">
            <v>3.7264242957409781</v>
          </cell>
          <cell r="D15">
            <v>4.1938855293500525</v>
          </cell>
        </row>
        <row r="16">
          <cell r="A16">
            <v>1971</v>
          </cell>
          <cell r="B16">
            <v>3.8614137319483151</v>
          </cell>
          <cell r="C16">
            <v>4.4229501120458465</v>
          </cell>
          <cell r="D16">
            <v>4.3889450807796404</v>
          </cell>
        </row>
        <row r="17">
          <cell r="A17">
            <v>1972</v>
          </cell>
          <cell r="B17">
            <v>4.5698324022346366</v>
          </cell>
          <cell r="C17">
            <v>4.0380287406946822</v>
          </cell>
          <cell r="D17">
            <v>4.2411722443476636</v>
          </cell>
        </row>
        <row r="18">
          <cell r="A18">
            <v>1973</v>
          </cell>
          <cell r="B18">
            <v>4.5066902297399647</v>
          </cell>
          <cell r="C18">
            <v>4.3477349339944764</v>
          </cell>
          <cell r="D18">
            <v>4.3654015579068579</v>
          </cell>
        </row>
        <row r="19">
          <cell r="A19">
            <v>1974</v>
          </cell>
          <cell r="B19">
            <v>4.5844187168355042</v>
          </cell>
          <cell r="C19">
            <v>4.6257125299315547</v>
          </cell>
          <cell r="D19">
            <v>4.9711698272297573</v>
          </cell>
        </row>
        <row r="20">
          <cell r="A20">
            <v>1975</v>
          </cell>
          <cell r="B20">
            <v>3.8734229469284553</v>
          </cell>
          <cell r="C20">
            <v>4.3188086094093991</v>
          </cell>
          <cell r="D20">
            <v>4.3344311059173481</v>
          </cell>
        </row>
        <row r="21">
          <cell r="A21">
            <v>1976</v>
          </cell>
          <cell r="B21">
            <v>3.7721637426900583</v>
          </cell>
          <cell r="C21">
            <v>3.9344358188001909</v>
          </cell>
          <cell r="D21">
            <v>3.8505280259951258</v>
          </cell>
        </row>
        <row r="22">
          <cell r="A22">
            <v>1977</v>
          </cell>
          <cell r="B22">
            <v>4.2303030303030305</v>
          </cell>
          <cell r="C22">
            <v>4.3552948345484896</v>
          </cell>
          <cell r="D22">
            <v>4.900588164239986</v>
          </cell>
        </row>
        <row r="23">
          <cell r="A23">
            <v>1978</v>
          </cell>
          <cell r="B23">
            <v>5.0323285172562766</v>
          </cell>
          <cell r="C23">
            <v>4.8868634987289497</v>
          </cell>
          <cell r="D23">
            <v>5.2526183627087937</v>
          </cell>
        </row>
        <row r="24">
          <cell r="A24">
            <v>1979</v>
          </cell>
          <cell r="B24">
            <v>4.7819916809395648</v>
          </cell>
          <cell r="C24">
            <v>4.7775593075443465</v>
          </cell>
          <cell r="D24">
            <v>5.2292159094225106</v>
          </cell>
        </row>
        <row r="25">
          <cell r="A25">
            <v>1980</v>
          </cell>
          <cell r="B25">
            <v>5.1810457516339872</v>
          </cell>
          <cell r="C25">
            <v>4.738863319591883</v>
          </cell>
          <cell r="D25">
            <v>5.8782297298235155</v>
          </cell>
        </row>
        <row r="26">
          <cell r="A26">
            <v>1981</v>
          </cell>
          <cell r="B26">
            <v>5.0109658371994943</v>
          </cell>
          <cell r="C26">
            <v>4.8797291086773669</v>
          </cell>
          <cell r="D26">
            <v>5.8417169684775319</v>
          </cell>
        </row>
        <row r="27">
          <cell r="A27">
            <v>1982</v>
          </cell>
          <cell r="B27">
            <v>5.2360107371463966</v>
          </cell>
          <cell r="C27">
            <v>5.2433322266489606</v>
          </cell>
          <cell r="D27">
            <v>6.2056524353577869</v>
          </cell>
        </row>
        <row r="28">
          <cell r="A28">
            <v>1983</v>
          </cell>
          <cell r="B28">
            <v>5.1274347285536681</v>
          </cell>
          <cell r="C28">
            <v>5.208429319154412</v>
          </cell>
          <cell r="D28">
            <v>6.3716814159292037</v>
          </cell>
        </row>
        <row r="29">
          <cell r="A29">
            <v>1984</v>
          </cell>
          <cell r="B29">
            <v>6.459745347698334</v>
          </cell>
          <cell r="C29">
            <v>5.9331502062280013</v>
          </cell>
          <cell r="D29">
            <v>7.7204744713769982</v>
          </cell>
        </row>
        <row r="30">
          <cell r="A30">
            <v>1985</v>
          </cell>
          <cell r="B30">
            <v>5.9999166215033144</v>
          </cell>
          <cell r="C30">
            <v>5.8294685623051778</v>
          </cell>
          <cell r="D30">
            <v>6.333333333333333</v>
          </cell>
        </row>
        <row r="31">
          <cell r="A31">
            <v>1986</v>
          </cell>
          <cell r="B31">
            <v>5.4487229619872801</v>
          </cell>
          <cell r="C31">
            <v>6.0918959963952535</v>
          </cell>
          <cell r="D31">
            <v>6.9659489233850769</v>
          </cell>
        </row>
        <row r="32">
          <cell r="A32">
            <v>1987</v>
          </cell>
          <cell r="B32">
            <v>5.5584031142920862</v>
          </cell>
          <cell r="C32">
            <v>5.7757052617653857</v>
          </cell>
          <cell r="D32">
            <v>5.9879638916750251</v>
          </cell>
        </row>
        <row r="33">
          <cell r="A33">
            <v>1988</v>
          </cell>
          <cell r="B33">
            <v>6.1509214149544587</v>
          </cell>
          <cell r="C33">
            <v>6.2266113923546049</v>
          </cell>
          <cell r="D33">
            <v>6.2142099681866387</v>
          </cell>
        </row>
        <row r="34">
          <cell r="A34">
            <v>1989</v>
          </cell>
          <cell r="B34">
            <v>6.347955316177937</v>
          </cell>
          <cell r="C34">
            <v>5.6815325034361503</v>
          </cell>
          <cell r="D34">
            <v>6.7369179068650977</v>
          </cell>
        </row>
        <row r="35">
          <cell r="A35">
            <v>1990</v>
          </cell>
          <cell r="B35">
            <v>6.4786866135612966</v>
          </cell>
          <cell r="C35">
            <v>6.2733936722354615</v>
          </cell>
          <cell r="D35">
            <v>6.9711872826626928</v>
          </cell>
        </row>
        <row r="36">
          <cell r="A36">
            <v>1991</v>
          </cell>
          <cell r="B36">
            <v>6.6755947753071059</v>
          </cell>
          <cell r="C36">
            <v>6.7712048521805057</v>
          </cell>
          <cell r="D36">
            <v>7.2522090381216868</v>
          </cell>
        </row>
        <row r="37">
          <cell r="A37">
            <v>1992</v>
          </cell>
          <cell r="B37">
            <v>6.4041771120704931</v>
          </cell>
          <cell r="C37">
            <v>5.9810965683652313</v>
          </cell>
          <cell r="D37">
            <v>6.8190614417029511</v>
          </cell>
        </row>
        <row r="38">
          <cell r="A38">
            <v>1993</v>
          </cell>
          <cell r="B38">
            <v>6.4721914469310882</v>
          </cell>
          <cell r="C38">
            <v>6.5841894262089706</v>
          </cell>
          <cell r="D38">
            <v>7.3280272882319508</v>
          </cell>
        </row>
        <row r="39">
          <cell r="A39">
            <v>1994</v>
          </cell>
          <cell r="B39">
            <v>6.6681241801486664</v>
          </cell>
          <cell r="C39">
            <v>6.7620410499632015</v>
          </cell>
          <cell r="D39">
            <v>7.3528437327443408</v>
          </cell>
        </row>
        <row r="40">
          <cell r="A40">
            <v>1995</v>
          </cell>
          <cell r="B40">
            <v>6.5079030558482609</v>
          </cell>
          <cell r="C40">
            <v>6.8880874825500236</v>
          </cell>
          <cell r="D40">
            <v>7.6987627756858528</v>
          </cell>
        </row>
        <row r="41">
          <cell r="A41">
            <v>1996</v>
          </cell>
          <cell r="B41">
            <v>7.1322937126758328</v>
          </cell>
          <cell r="C41">
            <v>7.2932293152226713</v>
          </cell>
          <cell r="D41">
            <v>8.1477732793522275</v>
          </cell>
        </row>
        <row r="42">
          <cell r="A42">
            <v>1997</v>
          </cell>
          <cell r="B42">
            <v>6.6236790606653617</v>
          </cell>
          <cell r="C42">
            <v>7.268154991018732</v>
          </cell>
          <cell r="D42">
            <v>7.3762278978389002</v>
          </cell>
        </row>
        <row r="43">
          <cell r="A43">
            <v>1998</v>
          </cell>
          <cell r="B43">
            <v>7.6058463889950323</v>
          </cell>
          <cell r="C43">
            <v>7.2034926457469508</v>
          </cell>
          <cell r="D43">
            <v>7.5545232273838634</v>
          </cell>
        </row>
        <row r="44">
          <cell r="A44">
            <v>1999</v>
          </cell>
          <cell r="B44">
            <v>7.243118548639349</v>
          </cell>
          <cell r="C44">
            <v>7.5411361259765028</v>
          </cell>
          <cell r="D44">
            <v>8.0492690850027078</v>
          </cell>
        </row>
        <row r="45">
          <cell r="A45">
            <v>2000</v>
          </cell>
          <cell r="B45">
            <v>7.117048113344155</v>
          </cell>
          <cell r="C45">
            <v>7.2825654947557048</v>
          </cell>
          <cell r="D45">
            <v>8.0076701821668266</v>
          </cell>
        </row>
        <row r="46">
          <cell r="A46">
            <v>2001</v>
          </cell>
          <cell r="B46">
            <v>6.6169942264442279</v>
          </cell>
          <cell r="C46">
            <v>7.8827143448847163</v>
          </cell>
          <cell r="D46">
            <v>7.0825688073394497</v>
          </cell>
        </row>
        <row r="47">
          <cell r="A47">
            <v>2002</v>
          </cell>
          <cell r="B47">
            <v>7.4454106723569584</v>
          </cell>
          <cell r="C47">
            <v>6.9055801394537291</v>
          </cell>
          <cell r="D47">
            <v>8.002505010020041</v>
          </cell>
        </row>
        <row r="48">
          <cell r="A48">
            <v>2003</v>
          </cell>
          <cell r="B48">
            <v>6.249874386029675</v>
          </cell>
          <cell r="C48">
            <v>6.4985002007605273</v>
          </cell>
          <cell r="D48">
            <v>7.7778987479586288</v>
          </cell>
        </row>
        <row r="49">
          <cell r="A49">
            <v>2004</v>
          </cell>
          <cell r="B49">
            <v>7.5787268898176778</v>
          </cell>
          <cell r="C49">
            <v>8.1716131312968994</v>
          </cell>
          <cell r="D49">
            <v>7.7753768844221112</v>
          </cell>
        </row>
        <row r="50">
          <cell r="A50">
            <v>2005</v>
          </cell>
          <cell r="B50">
            <v>6.9886697360692702</v>
          </cell>
          <cell r="C50">
            <v>7.465089167559392</v>
          </cell>
          <cell r="D50">
            <v>7.9608998393144077</v>
          </cell>
        </row>
        <row r="51">
          <cell r="A51">
            <v>2006</v>
          </cell>
          <cell r="B51">
            <v>6.7413939692016758</v>
          </cell>
          <cell r="C51">
            <v>7.200661379908178</v>
          </cell>
          <cell r="D51">
            <v>8.0365122615803823</v>
          </cell>
        </row>
        <row r="52">
          <cell r="A52">
            <v>2007</v>
          </cell>
          <cell r="B52">
            <v>6.2542473179857216</v>
          </cell>
          <cell r="C52">
            <v>6.9610772439239588</v>
          </cell>
          <cell r="D52">
            <v>7.2245901639344261</v>
          </cell>
        </row>
        <row r="53">
          <cell r="A53">
            <v>2008</v>
          </cell>
          <cell r="B53">
            <v>7.1018345216333723</v>
          </cell>
          <cell r="C53">
            <v>8.0873442892307121</v>
          </cell>
          <cell r="D53">
            <v>8.2813754380567346</v>
          </cell>
        </row>
        <row r="54">
          <cell r="A54">
            <v>2009</v>
          </cell>
          <cell r="B54">
            <v>7.4469052337102228</v>
          </cell>
          <cell r="C54">
            <v>7.809078622707716</v>
          </cell>
          <cell r="D54">
            <v>7.9301408450704232</v>
          </cell>
        </row>
        <row r="55">
          <cell r="A55">
            <v>2010</v>
          </cell>
          <cell r="B55">
            <v>6.876917889057494</v>
          </cell>
          <cell r="C55">
            <v>7.3101555629681298</v>
          </cell>
          <cell r="D55">
            <v>7.6730273336771528</v>
          </cell>
        </row>
        <row r="56">
          <cell r="A56">
            <v>2011</v>
          </cell>
          <cell r="B56">
            <v>6.6524953789279113</v>
          </cell>
          <cell r="C56">
            <v>7.0092307692307694</v>
          </cell>
          <cell r="D56">
            <v>7.7461928934010151</v>
          </cell>
        </row>
        <row r="57">
          <cell r="A57">
            <v>2012</v>
          </cell>
          <cell r="B57">
            <v>7.1845574387947275</v>
          </cell>
          <cell r="C57">
            <v>7.3300653594771239</v>
          </cell>
          <cell r="D57">
            <v>6.75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arth-policy.org/indicators/C54" TargetMode="External"/><Relationship Id="rId1" Type="http://schemas.openxmlformats.org/officeDocument/2006/relationships/hyperlink" Target="http://www.earth-policy.or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showGridLines="0" tabSelected="1" zoomScaleNormal="100" zoomScaleSheetLayoutView="100" workbookViewId="0"/>
  </sheetViews>
  <sheetFormatPr defaultRowHeight="12.75"/>
  <cols>
    <col min="1" max="3" width="9.140625" style="42"/>
    <col min="4" max="4" width="14.28515625" style="42" customWidth="1"/>
    <col min="5" max="16384" width="9.140625" style="42"/>
  </cols>
  <sheetData>
    <row r="1" spans="1:1" s="68" customFormat="1">
      <c r="A1" s="95" t="s">
        <v>68</v>
      </c>
    </row>
    <row r="2" spans="1:1" s="68" customFormat="1">
      <c r="A2" s="18" t="s">
        <v>123</v>
      </c>
    </row>
    <row r="3" spans="1:1" s="68" customFormat="1">
      <c r="A3" s="94" t="s">
        <v>122</v>
      </c>
    </row>
    <row r="5" spans="1:1">
      <c r="A5" s="58" t="s">
        <v>80</v>
      </c>
    </row>
    <row r="6" spans="1:1">
      <c r="A6" s="128" t="s">
        <v>127</v>
      </c>
    </row>
    <row r="7" spans="1:1">
      <c r="A7" s="128" t="s">
        <v>96</v>
      </c>
    </row>
    <row r="8" spans="1:1">
      <c r="A8" s="68"/>
    </row>
    <row r="9" spans="1:1">
      <c r="A9" s="94" t="s">
        <v>81</v>
      </c>
    </row>
    <row r="10" spans="1:1">
      <c r="A10" s="128" t="s">
        <v>97</v>
      </c>
    </row>
    <row r="11" spans="1:1">
      <c r="A11" s="123"/>
    </row>
    <row r="12" spans="1:1">
      <c r="A12" s="94" t="s">
        <v>82</v>
      </c>
    </row>
    <row r="13" spans="1:1">
      <c r="A13" s="129" t="s">
        <v>98</v>
      </c>
    </row>
    <row r="14" spans="1:1">
      <c r="A14" s="124" t="s">
        <v>99</v>
      </c>
    </row>
    <row r="15" spans="1:1">
      <c r="A15" s="68"/>
    </row>
    <row r="16" spans="1:1">
      <c r="A16" s="94" t="s">
        <v>83</v>
      </c>
    </row>
    <row r="17" spans="1:5">
      <c r="A17" s="124" t="s">
        <v>100</v>
      </c>
    </row>
    <row r="18" spans="1:5">
      <c r="A18" s="327" t="s">
        <v>101</v>
      </c>
    </row>
    <row r="19" spans="1:5">
      <c r="A19" s="68"/>
    </row>
    <row r="20" spans="1:5">
      <c r="A20" s="94" t="s">
        <v>85</v>
      </c>
      <c r="E20" s="68"/>
    </row>
    <row r="21" spans="1:5">
      <c r="A21" s="128" t="s">
        <v>102</v>
      </c>
    </row>
    <row r="22" spans="1:5">
      <c r="A22" s="132" t="s">
        <v>110</v>
      </c>
    </row>
    <row r="23" spans="1:5">
      <c r="A23" s="96"/>
    </row>
    <row r="24" spans="1:5">
      <c r="A24" s="94" t="s">
        <v>86</v>
      </c>
    </row>
    <row r="25" spans="1:5">
      <c r="A25" s="128" t="s">
        <v>103</v>
      </c>
    </row>
    <row r="26" spans="1:5">
      <c r="A26" s="128" t="s">
        <v>104</v>
      </c>
    </row>
    <row r="27" spans="1:5">
      <c r="A27" s="96"/>
    </row>
    <row r="28" spans="1:5">
      <c r="A28" s="94" t="s">
        <v>87</v>
      </c>
    </row>
    <row r="29" spans="1:5">
      <c r="A29" s="128" t="s">
        <v>105</v>
      </c>
    </row>
    <row r="30" spans="1:5">
      <c r="A30" s="96"/>
    </row>
    <row r="31" spans="1:5">
      <c r="A31" s="94" t="s">
        <v>88</v>
      </c>
    </row>
    <row r="32" spans="1:5">
      <c r="A32" s="128" t="s">
        <v>106</v>
      </c>
    </row>
    <row r="33" spans="1:1">
      <c r="A33" s="96"/>
    </row>
    <row r="34" spans="1:1">
      <c r="A34" s="94" t="s">
        <v>89</v>
      </c>
    </row>
    <row r="35" spans="1:1">
      <c r="A35" s="132" t="s">
        <v>111</v>
      </c>
    </row>
    <row r="36" spans="1:1">
      <c r="A36" s="96"/>
    </row>
    <row r="37" spans="1:1">
      <c r="A37" s="94" t="s">
        <v>90</v>
      </c>
    </row>
    <row r="38" spans="1:1">
      <c r="A38" s="96"/>
    </row>
    <row r="39" spans="1:1" s="68" customFormat="1">
      <c r="A39" s="94" t="s">
        <v>114</v>
      </c>
    </row>
    <row r="40" spans="1:1">
      <c r="A40" s="96"/>
    </row>
    <row r="41" spans="1:1">
      <c r="A41" s="58" t="s">
        <v>118</v>
      </c>
    </row>
    <row r="42" spans="1:1">
      <c r="A42" s="125"/>
    </row>
    <row r="43" spans="1:1">
      <c r="A43" s="94" t="s">
        <v>94</v>
      </c>
    </row>
    <row r="44" spans="1:1" s="68" customFormat="1">
      <c r="A44" s="126" t="s">
        <v>107</v>
      </c>
    </row>
    <row r="45" spans="1:1">
      <c r="A45" s="126" t="s">
        <v>108</v>
      </c>
    </row>
    <row r="46" spans="1:1">
      <c r="A46" s="81"/>
    </row>
    <row r="47" spans="1:1">
      <c r="A47" s="94" t="s">
        <v>129</v>
      </c>
    </row>
    <row r="48" spans="1:1">
      <c r="A48" s="319" t="s">
        <v>148</v>
      </c>
    </row>
    <row r="49" spans="1:1">
      <c r="A49" s="319" t="s">
        <v>149</v>
      </c>
    </row>
    <row r="50" spans="1:1">
      <c r="A50" s="319" t="s">
        <v>150</v>
      </c>
    </row>
    <row r="51" spans="1:1">
      <c r="A51" s="319" t="s">
        <v>151</v>
      </c>
    </row>
    <row r="52" spans="1:1">
      <c r="A52" s="81"/>
    </row>
    <row r="53" spans="1:1">
      <c r="A53" s="320" t="s">
        <v>131</v>
      </c>
    </row>
    <row r="54" spans="1:1">
      <c r="A54" s="319" t="s">
        <v>152</v>
      </c>
    </row>
    <row r="55" spans="1:1">
      <c r="A55" s="319" t="s">
        <v>153</v>
      </c>
    </row>
    <row r="56" spans="1:1">
      <c r="A56" s="81"/>
    </row>
    <row r="57" spans="1:1">
      <c r="A57" s="320" t="s">
        <v>134</v>
      </c>
    </row>
    <row r="58" spans="1:1">
      <c r="A58" s="319" t="s">
        <v>154</v>
      </c>
    </row>
    <row r="59" spans="1:1">
      <c r="A59" s="319" t="s">
        <v>155</v>
      </c>
    </row>
    <row r="60" spans="1:1">
      <c r="A60" s="81"/>
    </row>
    <row r="61" spans="1:1">
      <c r="A61" s="320" t="s">
        <v>135</v>
      </c>
    </row>
    <row r="62" spans="1:1">
      <c r="A62" s="319" t="s">
        <v>156</v>
      </c>
    </row>
    <row r="63" spans="1:1">
      <c r="A63" s="319" t="s">
        <v>157</v>
      </c>
    </row>
    <row r="64" spans="1:1">
      <c r="A64" s="81"/>
    </row>
    <row r="65" spans="1:7">
      <c r="A65" s="320" t="s">
        <v>136</v>
      </c>
    </row>
    <row r="66" spans="1:7">
      <c r="A66" s="319" t="s">
        <v>158</v>
      </c>
    </row>
    <row r="67" spans="1:7">
      <c r="A67" s="319" t="s">
        <v>159</v>
      </c>
    </row>
    <row r="68" spans="1:7">
      <c r="A68" s="81"/>
    </row>
    <row r="69" spans="1:7" s="68" customFormat="1">
      <c r="A69" s="94" t="s">
        <v>95</v>
      </c>
    </row>
    <row r="70" spans="1:7" s="68" customFormat="1">
      <c r="A70" s="132" t="s">
        <v>112</v>
      </c>
    </row>
    <row r="71" spans="1:7" s="68" customFormat="1">
      <c r="A71" s="96"/>
    </row>
    <row r="72" spans="1:7" s="68" customFormat="1">
      <c r="A72" s="58" t="s">
        <v>137</v>
      </c>
    </row>
    <row r="73" spans="1:7" s="68" customFormat="1">
      <c r="A73" s="248" t="s">
        <v>138</v>
      </c>
    </row>
    <row r="74" spans="1:7" s="68" customFormat="1">
      <c r="A74" s="248" t="s">
        <v>139</v>
      </c>
    </row>
    <row r="75" spans="1:7">
      <c r="A75" s="16"/>
      <c r="B75" s="16"/>
      <c r="C75" s="16"/>
      <c r="D75" s="16"/>
      <c r="E75" s="16"/>
      <c r="F75" s="16"/>
      <c r="G75" s="16"/>
    </row>
    <row r="76" spans="1:7">
      <c r="A76" s="321" t="s">
        <v>161</v>
      </c>
      <c r="B76" s="16"/>
      <c r="C76" s="16"/>
      <c r="D76" s="16"/>
      <c r="E76" s="16"/>
      <c r="F76" s="16"/>
      <c r="G76" s="16"/>
    </row>
    <row r="77" spans="1:7">
      <c r="A77" s="322" t="s">
        <v>160</v>
      </c>
      <c r="B77" s="16"/>
      <c r="C77" s="16"/>
      <c r="D77" s="16"/>
      <c r="E77" s="16"/>
      <c r="F77" s="16"/>
      <c r="G77" s="16"/>
    </row>
    <row r="78" spans="1:7">
      <c r="A78" s="16"/>
      <c r="B78" s="16"/>
      <c r="C78" s="16"/>
      <c r="D78" s="16"/>
      <c r="E78" s="16"/>
      <c r="F78" s="16"/>
      <c r="G78" s="16"/>
    </row>
    <row r="79" spans="1:7">
      <c r="A79" s="320" t="s">
        <v>143</v>
      </c>
      <c r="B79" s="16"/>
      <c r="C79" s="16"/>
      <c r="D79" s="16"/>
      <c r="E79" s="16"/>
      <c r="F79" s="16"/>
      <c r="G79" s="16"/>
    </row>
    <row r="80" spans="1:7">
      <c r="A80" s="322" t="s">
        <v>162</v>
      </c>
      <c r="B80" s="16"/>
      <c r="C80" s="16"/>
      <c r="D80" s="16"/>
      <c r="E80" s="16"/>
      <c r="F80" s="16"/>
      <c r="G80" s="16"/>
    </row>
    <row r="81" spans="1:7">
      <c r="A81" s="16"/>
      <c r="B81" s="16"/>
      <c r="C81" s="16"/>
      <c r="D81" s="16"/>
      <c r="E81" s="16"/>
      <c r="F81" s="16"/>
      <c r="G81" s="16"/>
    </row>
    <row r="82" spans="1:7">
      <c r="A82" s="58" t="s">
        <v>15</v>
      </c>
    </row>
  </sheetData>
  <hyperlinks>
    <hyperlink ref="A82" r:id="rId1"/>
    <hyperlink ref="A9" location="ProdPerCap!A1" display="World Grain Production Per Person, 1950-2011"/>
    <hyperlink ref="A12" location="Balance!A1" display="World Grain Production and Consumption, 1960-2011"/>
    <hyperlink ref="A16" location="Stocks!A1" display="World Grain Consumption and Stocks, 1960-2011"/>
    <hyperlink ref="A20" location="AreaPerCap!A1" display="World Grainland Area Per Person, 1950-2011"/>
    <hyperlink ref="A5" location="ProdAreaYield!A1" display="World Grain Production, Area, and Yield, 1950-2011"/>
    <hyperlink ref="A69" location="'USCorn Exports &amp; Ethanol'!A1" display="U.S. Corn Production and Use for Fuel Ethanol and for Exports, 1980-2011"/>
    <hyperlink ref="A37" location="Top10Prod!A1" display="Top 10 Producers of Corn, Wheat, Rice, and Total Grain, 2011"/>
    <hyperlink ref="A34" location="'CornWheatRice Yield'!A1" display="World Corn, Wheat, and Rice Yields, 1960-2011"/>
    <hyperlink ref="A43" location="Feed!A1" display="World Feedgrain Use as Share of Total Grain Consumption, 1960-2011"/>
    <hyperlink ref="A31" location="'CornWheatRice Area'!A1" display="World Corn, Wheat, and Rice Area, 1960-2011"/>
    <hyperlink ref="A28" location="'CornWheatRice Prod'!A1" display="World Corn, Wheat, and Rice Production, 1960-2011"/>
    <hyperlink ref="A24" location="ProdConTrade!A1" display="World Grain Production, Consumption, and Trade, 1960-2011"/>
    <hyperlink ref="A72" location="'Food Price Indices'!A1" display="World Monthly Food Price Indices, January 1990 – November 2012"/>
    <hyperlink ref="A39" location="Top10NetImport!A1" display="Top 10 Net Importers of Corn, Wheat, Rice, and Total Grain, 2012"/>
    <hyperlink ref="A41" location="'Top10 NetExport'!A1" display="Top 10 Exporters of Corn, Wheat, Rice, and Total Grain, 2012"/>
    <hyperlink ref="A3" r:id="rId2"/>
    <hyperlink ref="A47" location="'U.S. ProdAreaYield Stocks'!A1" display="U.S. Grain Production, Area, Yield, and Stocks, 1960-2012"/>
    <hyperlink ref="A53" location="'IA Corn PAY'!A1" display="Corn Production, Area, and Yield in Iowa, 1866-2012"/>
    <hyperlink ref="A57" location="'IL Corn PAY'!A1" display="Corn Production, Area, and Yield in Illinois, 1866-2012"/>
    <hyperlink ref="A61" location="'MN Corn PAY'!A1" display="Corn Production, Area, and Yield in Minnesota, 1867-2012"/>
    <hyperlink ref="A65" location="'ND Corn PAY'!A1" display="Corn Production, Area, and Yield in North Dakota, 1901-2012"/>
    <hyperlink ref="A79" location="'FrGerUK Wheat Yield'!A1" display="Wheat Yields in France, Germany, and the United Kingdom, 1961-2012"/>
    <hyperlink ref="A76" location="'China Japan Rice Yield'!A1" display="Rice Yields in China and Japan 1960-2012"/>
  </hyperlinks>
  <pageMargins left="0.75" right="0.75" top="1" bottom="1" header="0.5" footer="0.5"/>
  <pageSetup scale="60" orientation="portrait" r:id="rId3"/>
  <headerFooter alignWithMargins="0"/>
  <colBreaks count="1" manualBreakCount="1">
    <brk id="9" max="2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zoomScaleNormal="100" workbookViewId="0"/>
  </sheetViews>
  <sheetFormatPr defaultRowHeight="12.75"/>
  <cols>
    <col min="1" max="1" width="9.140625" style="19"/>
    <col min="2" max="2" width="12.7109375" style="19" customWidth="1"/>
    <col min="3" max="3" width="14.42578125" style="19" bestFit="1" customWidth="1"/>
    <col min="4" max="4" width="15.28515625" style="19" bestFit="1" customWidth="1"/>
    <col min="5" max="16384" width="9.140625" style="19"/>
  </cols>
  <sheetData>
    <row r="1" spans="1:7">
      <c r="A1" s="18" t="s">
        <v>89</v>
      </c>
    </row>
    <row r="3" spans="1:7">
      <c r="A3" s="20" t="s">
        <v>0</v>
      </c>
      <c r="B3" s="57" t="s">
        <v>16</v>
      </c>
      <c r="C3" s="57" t="s">
        <v>17</v>
      </c>
      <c r="D3" s="57" t="s">
        <v>18</v>
      </c>
    </row>
    <row r="4" spans="1:7">
      <c r="A4" s="22"/>
      <c r="B4" s="268" t="s">
        <v>79</v>
      </c>
      <c r="C4" s="267"/>
      <c r="D4" s="267"/>
    </row>
    <row r="6" spans="1:7">
      <c r="A6" s="22">
        <v>1960</v>
      </c>
      <c r="B6" s="82">
        <v>1.9531997768621732</v>
      </c>
      <c r="C6" s="34">
        <v>1.1545548961424332</v>
      </c>
      <c r="D6" s="32">
        <v>1.2553979590138007</v>
      </c>
      <c r="E6" s="35"/>
      <c r="F6" s="34"/>
      <c r="G6" s="33"/>
    </row>
    <row r="7" spans="1:7">
      <c r="A7" s="22">
        <v>1961</v>
      </c>
      <c r="B7" s="82">
        <v>2.0204980600744853</v>
      </c>
      <c r="C7" s="34">
        <v>1.081545085472186</v>
      </c>
      <c r="D7" s="32">
        <v>1.2718340140048527</v>
      </c>
      <c r="E7" s="35"/>
      <c r="F7" s="34"/>
      <c r="G7" s="33"/>
    </row>
    <row r="8" spans="1:7">
      <c r="A8" s="22">
        <v>1962</v>
      </c>
      <c r="B8" s="82">
        <v>2.0321887991214997</v>
      </c>
      <c r="C8" s="34">
        <v>1.1928769613008634</v>
      </c>
      <c r="D8" s="32">
        <v>1.2955754725649229</v>
      </c>
      <c r="E8" s="35"/>
      <c r="F8" s="34"/>
      <c r="G8" s="33"/>
    </row>
    <row r="9" spans="1:7">
      <c r="A9" s="22">
        <v>1963</v>
      </c>
      <c r="B9" s="82">
        <v>2.0217211091550933</v>
      </c>
      <c r="C9" s="34">
        <v>1.1167192581928873</v>
      </c>
      <c r="D9" s="32">
        <v>1.3950607093626963</v>
      </c>
      <c r="E9" s="35"/>
      <c r="F9" s="34"/>
      <c r="G9" s="33"/>
    </row>
    <row r="10" spans="1:7">
      <c r="A10" s="22">
        <v>1964</v>
      </c>
      <c r="B10" s="82">
        <v>2.0322592819738645</v>
      </c>
      <c r="C10" s="34">
        <v>1.2267805872001483</v>
      </c>
      <c r="D10" s="32">
        <v>1.4412573861869333</v>
      </c>
      <c r="E10" s="35"/>
      <c r="F10" s="34"/>
      <c r="G10" s="33"/>
    </row>
    <row r="11" spans="1:7">
      <c r="A11" s="22">
        <v>1965</v>
      </c>
      <c r="B11" s="82">
        <v>2.1583501641603893</v>
      </c>
      <c r="C11" s="34">
        <v>1.2047127034862113</v>
      </c>
      <c r="D11" s="32">
        <v>1.3947340824574284</v>
      </c>
      <c r="E11" s="35"/>
      <c r="F11" s="34"/>
      <c r="G11" s="33"/>
    </row>
    <row r="12" spans="1:7">
      <c r="A12" s="22">
        <v>1966</v>
      </c>
      <c r="B12" s="82">
        <v>2.2804617825682554</v>
      </c>
      <c r="C12" s="34">
        <v>1.4059624017957351</v>
      </c>
      <c r="D12" s="32">
        <v>1.4242315740895457</v>
      </c>
      <c r="E12" s="35"/>
      <c r="F12" s="34"/>
      <c r="G12" s="33"/>
    </row>
    <row r="13" spans="1:7">
      <c r="A13" s="22">
        <v>1967</v>
      </c>
      <c r="B13" s="82">
        <v>2.375857537722597</v>
      </c>
      <c r="C13" s="34">
        <v>1.3318734859786223</v>
      </c>
      <c r="D13" s="32">
        <v>1.4871485943775102</v>
      </c>
      <c r="E13" s="35"/>
      <c r="F13" s="34"/>
      <c r="G13" s="33"/>
    </row>
    <row r="14" spans="1:7">
      <c r="A14" s="22">
        <v>1968</v>
      </c>
      <c r="B14" s="82">
        <v>2.3212473339707289</v>
      </c>
      <c r="C14" s="34">
        <v>1.4461039599095999</v>
      </c>
      <c r="D14" s="32">
        <v>1.5152846577963031</v>
      </c>
      <c r="E14" s="35"/>
      <c r="F14" s="34"/>
      <c r="G14" s="33"/>
    </row>
    <row r="15" spans="1:7">
      <c r="A15" s="22">
        <v>1969</v>
      </c>
      <c r="B15" s="82">
        <v>2.4562083299224131</v>
      </c>
      <c r="C15" s="34">
        <v>1.3957185617746437</v>
      </c>
      <c r="D15" s="32">
        <v>1.5300397181683989</v>
      </c>
      <c r="E15" s="35"/>
      <c r="F15" s="34"/>
      <c r="G15" s="33"/>
    </row>
    <row r="16" spans="1:7">
      <c r="A16" s="22">
        <v>1970</v>
      </c>
      <c r="B16" s="82">
        <v>2.3824284812882697</v>
      </c>
      <c r="C16" s="34">
        <v>1.4809763309321236</v>
      </c>
      <c r="D16" s="32">
        <v>1.6057593004409936</v>
      </c>
      <c r="E16" s="35"/>
      <c r="F16" s="34"/>
      <c r="G16" s="33"/>
    </row>
    <row r="17" spans="1:7">
      <c r="A17" s="22">
        <v>1971</v>
      </c>
      <c r="B17" s="82">
        <v>2.6543114277356183</v>
      </c>
      <c r="C17" s="34">
        <v>1.6175870562575212</v>
      </c>
      <c r="D17" s="32">
        <v>1.6003144677410981</v>
      </c>
      <c r="E17" s="35"/>
      <c r="F17" s="34"/>
      <c r="G17" s="33"/>
    </row>
    <row r="18" spans="1:7">
      <c r="A18" s="22">
        <v>1972</v>
      </c>
      <c r="B18" s="82">
        <v>2.6945946670718954</v>
      </c>
      <c r="C18" s="34">
        <v>1.6002181128496917</v>
      </c>
      <c r="D18" s="32">
        <v>1.5766688298948068</v>
      </c>
      <c r="E18" s="35"/>
      <c r="F18" s="34"/>
      <c r="G18" s="33"/>
    </row>
    <row r="19" spans="1:7">
      <c r="A19" s="22">
        <v>1973</v>
      </c>
      <c r="B19" s="82">
        <v>2.7974625690853232</v>
      </c>
      <c r="C19" s="34">
        <v>1.6867207298530158</v>
      </c>
      <c r="D19" s="32">
        <v>1.6696627729513969</v>
      </c>
      <c r="E19" s="35"/>
      <c r="F19" s="34"/>
      <c r="G19" s="33"/>
    </row>
    <row r="20" spans="1:7">
      <c r="A20" s="22">
        <v>1974</v>
      </c>
      <c r="B20" s="82">
        <v>2.5247904998526129</v>
      </c>
      <c r="C20" s="34">
        <v>1.6144728350285875</v>
      </c>
      <c r="D20" s="32">
        <v>1.6376527620540511</v>
      </c>
      <c r="E20" s="35"/>
      <c r="F20" s="34"/>
      <c r="G20" s="33"/>
    </row>
    <row r="21" spans="1:7">
      <c r="A21" s="22">
        <v>1975</v>
      </c>
      <c r="B21" s="82">
        <v>2.7811575072354451</v>
      </c>
      <c r="C21" s="34">
        <v>1.5649690686879265</v>
      </c>
      <c r="D21" s="32">
        <v>1.7016751087664725</v>
      </c>
      <c r="E21" s="35"/>
      <c r="F21" s="34"/>
      <c r="G21" s="33"/>
    </row>
    <row r="22" spans="1:7">
      <c r="A22" s="22">
        <v>1976</v>
      </c>
      <c r="B22" s="82">
        <v>2.865856602558944</v>
      </c>
      <c r="C22" s="34">
        <v>1.7777682432896273</v>
      </c>
      <c r="D22" s="32">
        <v>1.6690680640152027</v>
      </c>
      <c r="E22" s="35"/>
      <c r="F22" s="34"/>
      <c r="G22" s="33"/>
    </row>
    <row r="23" spans="1:7">
      <c r="A23" s="22">
        <v>1977</v>
      </c>
      <c r="B23" s="82">
        <v>2.9055831186591607</v>
      </c>
      <c r="C23" s="34">
        <v>1.6633679057563964</v>
      </c>
      <c r="D23" s="32">
        <v>1.750211673162642</v>
      </c>
      <c r="E23" s="35"/>
      <c r="F23" s="34"/>
      <c r="G23" s="33"/>
    </row>
    <row r="24" spans="1:7">
      <c r="A24" s="22">
        <v>1978</v>
      </c>
      <c r="B24" s="82">
        <v>3.1109277565333291</v>
      </c>
      <c r="C24" s="34">
        <v>1.9175979240024117</v>
      </c>
      <c r="D24" s="32">
        <v>1.8298607716907096</v>
      </c>
      <c r="E24" s="35"/>
      <c r="F24" s="34"/>
      <c r="G24" s="33"/>
    </row>
    <row r="25" spans="1:7">
      <c r="A25" s="22">
        <v>1979</v>
      </c>
      <c r="B25" s="82">
        <v>3.3441986562414048</v>
      </c>
      <c r="C25" s="34">
        <v>1.8326910415660798</v>
      </c>
      <c r="D25" s="32">
        <v>1.8126304617017515</v>
      </c>
      <c r="F25" s="34"/>
      <c r="G25" s="33"/>
    </row>
    <row r="26" spans="1:7">
      <c r="A26" s="22">
        <v>1980</v>
      </c>
      <c r="B26" s="82">
        <v>3.1156118272111231</v>
      </c>
      <c r="C26" s="34">
        <v>1.8398698190383325</v>
      </c>
      <c r="D26" s="32">
        <v>1.8690136553748997</v>
      </c>
      <c r="E26" s="35"/>
      <c r="F26" s="34"/>
      <c r="G26" s="33"/>
    </row>
    <row r="27" spans="1:7">
      <c r="A27" s="22">
        <v>1981</v>
      </c>
      <c r="B27" s="82">
        <v>3.3204524954900783</v>
      </c>
      <c r="C27" s="34">
        <v>1.8625973688946931</v>
      </c>
      <c r="D27" s="32">
        <v>1.9248623376623375</v>
      </c>
      <c r="E27" s="35"/>
      <c r="F27" s="34"/>
      <c r="G27" s="33"/>
    </row>
    <row r="28" spans="1:7">
      <c r="A28" s="22">
        <v>1982</v>
      </c>
      <c r="B28" s="82">
        <v>3.5120683460417581</v>
      </c>
      <c r="C28" s="34">
        <v>1.9833566181252176</v>
      </c>
      <c r="D28" s="32">
        <v>2.0279094260136912</v>
      </c>
      <c r="E28" s="35"/>
      <c r="F28" s="34"/>
      <c r="G28" s="33"/>
    </row>
    <row r="29" spans="1:7">
      <c r="A29" s="22">
        <v>1983</v>
      </c>
      <c r="B29" s="82">
        <v>2.9095648251029664</v>
      </c>
      <c r="C29" s="34">
        <v>2.106387790695146</v>
      </c>
      <c r="D29" s="32">
        <v>2.1225062753694344</v>
      </c>
      <c r="E29" s="35"/>
      <c r="F29" s="34"/>
      <c r="G29" s="33"/>
    </row>
    <row r="30" spans="1:7">
      <c r="A30" s="22">
        <v>1984</v>
      </c>
      <c r="B30" s="82">
        <v>3.5540788871744375</v>
      </c>
      <c r="C30" s="34">
        <v>2.1967246373058114</v>
      </c>
      <c r="D30" s="32">
        <v>2.1986853339071404</v>
      </c>
      <c r="E30" s="35"/>
      <c r="F30" s="34"/>
      <c r="G30" s="33"/>
    </row>
    <row r="31" spans="1:7">
      <c r="A31" s="22">
        <v>1985</v>
      </c>
      <c r="B31" s="82">
        <v>3.656669134878892</v>
      </c>
      <c r="C31" s="34">
        <v>2.1529809508062621</v>
      </c>
      <c r="D31" s="32">
        <v>2.1971284063899175</v>
      </c>
      <c r="E31" s="35"/>
      <c r="F31" s="34"/>
      <c r="G31" s="33"/>
    </row>
    <row r="32" spans="1:7">
      <c r="A32" s="22">
        <v>1986</v>
      </c>
      <c r="B32" s="82">
        <v>3.6057000280602765</v>
      </c>
      <c r="C32" s="34">
        <v>2.2996643190943198</v>
      </c>
      <c r="D32" s="32">
        <v>2.1825369970098545</v>
      </c>
      <c r="E32" s="35"/>
      <c r="F32" s="34"/>
      <c r="G32" s="33"/>
    </row>
    <row r="33" spans="1:7">
      <c r="A33" s="22">
        <v>1987</v>
      </c>
      <c r="B33" s="82">
        <v>3.5550764622418414</v>
      </c>
      <c r="C33" s="34">
        <v>2.2659675491964539</v>
      </c>
      <c r="D33" s="32">
        <v>2.2278692233723629</v>
      </c>
      <c r="E33" s="35"/>
      <c r="F33" s="34"/>
      <c r="G33" s="33"/>
    </row>
    <row r="34" spans="1:7">
      <c r="A34" s="22">
        <v>1988</v>
      </c>
      <c r="B34" s="82">
        <v>3.1751593871919308</v>
      </c>
      <c r="C34" s="34">
        <v>2.2731804037121695</v>
      </c>
      <c r="D34" s="32">
        <v>2.2657420419969712</v>
      </c>
      <c r="E34" s="35"/>
      <c r="F34" s="34"/>
      <c r="G34" s="33"/>
    </row>
    <row r="35" spans="1:7">
      <c r="A35" s="22">
        <v>1989</v>
      </c>
      <c r="B35" s="82">
        <v>3.6265022386301156</v>
      </c>
      <c r="C35" s="34">
        <v>2.3555204057737931</v>
      </c>
      <c r="D35" s="32">
        <v>2.3357327939057311</v>
      </c>
      <c r="E35" s="35"/>
      <c r="F35" s="34"/>
      <c r="G35" s="33"/>
    </row>
    <row r="36" spans="1:7">
      <c r="A36" s="22">
        <v>1990</v>
      </c>
      <c r="B36" s="82">
        <v>3.7331954578550293</v>
      </c>
      <c r="C36" s="34">
        <v>2.5487565742484257</v>
      </c>
      <c r="D36" s="32">
        <v>2.3908318930909189</v>
      </c>
      <c r="E36" s="35"/>
      <c r="F36" s="34"/>
      <c r="G36" s="33"/>
    </row>
    <row r="37" spans="1:7">
      <c r="A37" s="22">
        <v>1991</v>
      </c>
      <c r="B37" s="82">
        <v>3.7204335159775996</v>
      </c>
      <c r="C37" s="34">
        <v>2.439780939982942</v>
      </c>
      <c r="D37" s="32">
        <v>2.3950408852365652</v>
      </c>
      <c r="E37" s="35"/>
      <c r="F37" s="34"/>
      <c r="G37" s="33"/>
    </row>
    <row r="38" spans="1:7">
      <c r="A38" s="22">
        <v>1992</v>
      </c>
      <c r="B38" s="82">
        <v>4.0246844003606848</v>
      </c>
      <c r="C38" s="34">
        <v>2.5336911929604926</v>
      </c>
      <c r="D38" s="32">
        <v>2.4167326597487713</v>
      </c>
      <c r="E38" s="35"/>
      <c r="F38" s="34"/>
      <c r="G38" s="33"/>
    </row>
    <row r="39" spans="1:7">
      <c r="A39" s="55">
        <v>1993</v>
      </c>
      <c r="B39" s="82">
        <v>3.6401077251478542</v>
      </c>
      <c r="C39" s="34">
        <v>2.5265105589837318</v>
      </c>
      <c r="D39" s="32">
        <v>2.4406187212726724</v>
      </c>
      <c r="E39" s="35"/>
      <c r="F39" s="34"/>
      <c r="G39" s="33"/>
    </row>
    <row r="40" spans="1:7">
      <c r="A40" s="22">
        <v>1994</v>
      </c>
      <c r="B40" s="82">
        <v>4.1380198122350533</v>
      </c>
      <c r="C40" s="34">
        <v>2.4517920928531916</v>
      </c>
      <c r="D40" s="32">
        <v>2.4714473809232942</v>
      </c>
      <c r="E40" s="35"/>
      <c r="F40" s="34"/>
      <c r="G40" s="33"/>
    </row>
    <row r="41" spans="1:7">
      <c r="A41" s="22">
        <v>1995</v>
      </c>
      <c r="B41" s="82">
        <v>3.8259339389179492</v>
      </c>
      <c r="C41" s="34">
        <v>2.4802897815102782</v>
      </c>
      <c r="D41" s="32">
        <v>2.4859186259706645</v>
      </c>
      <c r="E41" s="35"/>
      <c r="F41" s="34"/>
      <c r="G41" s="33"/>
    </row>
    <row r="42" spans="1:7">
      <c r="A42" s="22">
        <v>1996</v>
      </c>
      <c r="B42" s="82">
        <v>4.1900653594771242</v>
      </c>
      <c r="C42" s="34">
        <v>2.56005318493211</v>
      </c>
      <c r="D42" s="32">
        <v>2.5411405688852171</v>
      </c>
      <c r="E42" s="35"/>
      <c r="F42" s="34"/>
      <c r="G42" s="33"/>
    </row>
    <row r="43" spans="1:7">
      <c r="A43" s="22">
        <v>1997</v>
      </c>
      <c r="B43" s="82">
        <v>4.216067640863419</v>
      </c>
      <c r="C43" s="34">
        <v>2.6949305987978995</v>
      </c>
      <c r="D43" s="32">
        <v>2.5538073140506761</v>
      </c>
      <c r="E43" s="35"/>
      <c r="F43" s="34"/>
      <c r="G43" s="33"/>
    </row>
    <row r="44" spans="1:7">
      <c r="A44" s="22">
        <v>1998</v>
      </c>
      <c r="B44" s="82">
        <v>4.3614006045775149</v>
      </c>
      <c r="C44" s="34">
        <v>2.6931157321461967</v>
      </c>
      <c r="D44" s="32">
        <v>2.5792220175816714</v>
      </c>
      <c r="E44" s="35"/>
      <c r="F44" s="34"/>
      <c r="G44" s="33"/>
    </row>
    <row r="45" spans="1:7">
      <c r="A45" s="22">
        <v>1999</v>
      </c>
      <c r="B45" s="82">
        <v>4.3779084835569897</v>
      </c>
      <c r="C45" s="34">
        <v>2.7577927845370853</v>
      </c>
      <c r="D45" s="32">
        <v>2.6252790966251762</v>
      </c>
      <c r="E45" s="35"/>
      <c r="F45" s="34"/>
      <c r="G45" s="33"/>
    </row>
    <row r="46" spans="1:7">
      <c r="A46" s="22">
        <v>2000</v>
      </c>
      <c r="B46" s="82">
        <v>4.3110090740133371</v>
      </c>
      <c r="C46" s="34">
        <v>2.7041069971061806</v>
      </c>
      <c r="D46" s="32">
        <v>2.61907729446416</v>
      </c>
      <c r="E46" s="35"/>
      <c r="F46" s="34"/>
      <c r="G46" s="33"/>
    </row>
    <row r="47" spans="1:7">
      <c r="A47" s="22">
        <v>2001</v>
      </c>
      <c r="B47" s="82">
        <v>4.3717696006051652</v>
      </c>
      <c r="C47" s="34">
        <v>2.7201517580819572</v>
      </c>
      <c r="D47" s="32">
        <v>2.6393572598974573</v>
      </c>
      <c r="E47" s="35"/>
      <c r="F47" s="34"/>
      <c r="G47" s="33"/>
    </row>
    <row r="48" spans="1:7">
      <c r="A48" s="22">
        <v>2002</v>
      </c>
      <c r="B48" s="82">
        <v>4.3940616556575947</v>
      </c>
      <c r="C48" s="34">
        <v>2.664757117516837</v>
      </c>
      <c r="D48" s="32">
        <v>2.5746038013288315</v>
      </c>
      <c r="E48" s="35"/>
      <c r="F48" s="34"/>
      <c r="G48" s="33"/>
    </row>
    <row r="49" spans="1:7">
      <c r="A49" s="22">
        <v>2003</v>
      </c>
      <c r="B49" s="82">
        <v>4.4186850723667987</v>
      </c>
      <c r="C49" s="34">
        <v>2.6721800603473582</v>
      </c>
      <c r="D49" s="32">
        <v>2.6273766550359303</v>
      </c>
      <c r="E49" s="35"/>
      <c r="F49" s="34"/>
      <c r="G49" s="33"/>
    </row>
    <row r="50" spans="1:7">
      <c r="A50" s="22">
        <v>2004</v>
      </c>
      <c r="B50" s="82">
        <v>4.9222274177577283</v>
      </c>
      <c r="C50" s="34">
        <v>2.8998676563136265</v>
      </c>
      <c r="D50" s="32">
        <v>2.6404283484480273</v>
      </c>
      <c r="E50" s="35"/>
      <c r="F50" s="34"/>
      <c r="G50" s="33"/>
    </row>
    <row r="51" spans="1:7">
      <c r="A51" s="22">
        <v>2005</v>
      </c>
      <c r="B51" s="82">
        <v>4.8016784694773822</v>
      </c>
      <c r="C51" s="34">
        <v>2.8291895648357275</v>
      </c>
      <c r="D51" s="32">
        <v>2.7124072978752443</v>
      </c>
      <c r="E51" s="35"/>
      <c r="F51" s="34"/>
      <c r="G51" s="33"/>
    </row>
    <row r="52" spans="1:7">
      <c r="A52" s="22">
        <v>2006</v>
      </c>
      <c r="B52" s="82">
        <v>4.7885047148630449</v>
      </c>
      <c r="C52" s="34">
        <v>2.8087885370186259</v>
      </c>
      <c r="D52" s="32">
        <v>2.7177530533387704</v>
      </c>
      <c r="E52" s="35"/>
      <c r="F52" s="34"/>
      <c r="G52" s="33"/>
    </row>
    <row r="53" spans="1:7">
      <c r="A53" s="22">
        <v>2007</v>
      </c>
      <c r="B53" s="82">
        <v>4.9566488218027258</v>
      </c>
      <c r="C53" s="34">
        <v>2.8182538366587444</v>
      </c>
      <c r="D53" s="32">
        <v>2.7922723696260654</v>
      </c>
      <c r="E53" s="35"/>
      <c r="F53" s="34"/>
      <c r="G53" s="33"/>
    </row>
    <row r="54" spans="1:7">
      <c r="A54" s="22">
        <v>2008</v>
      </c>
      <c r="B54" s="82">
        <v>5.032000301771018</v>
      </c>
      <c r="C54" s="34">
        <v>3.0391596563849204</v>
      </c>
      <c r="D54" s="32">
        <v>2.8362177947460241</v>
      </c>
      <c r="E54" s="35"/>
      <c r="F54" s="34"/>
      <c r="G54" s="33"/>
    </row>
    <row r="55" spans="1:7">
      <c r="A55" s="110">
        <v>2009</v>
      </c>
      <c r="B55" s="82">
        <v>5.1878567689115123</v>
      </c>
      <c r="C55" s="34">
        <v>3.0408629677693675</v>
      </c>
      <c r="D55" s="32">
        <v>2.8245545492973987</v>
      </c>
      <c r="E55" s="35"/>
      <c r="F55" s="34"/>
      <c r="G55" s="33"/>
    </row>
    <row r="56" spans="1:7">
      <c r="A56" s="110">
        <v>2010</v>
      </c>
      <c r="B56" s="82">
        <v>5.0810944453601445</v>
      </c>
      <c r="C56" s="34">
        <v>2.9880887479899765</v>
      </c>
      <c r="D56" s="32">
        <v>2.8508765807323555</v>
      </c>
      <c r="E56" s="35"/>
      <c r="F56" s="34"/>
      <c r="G56" s="33"/>
    </row>
    <row r="57" spans="1:7">
      <c r="A57" s="110">
        <v>2011</v>
      </c>
      <c r="B57" s="82">
        <v>5.2058567051614428</v>
      </c>
      <c r="C57" s="34">
        <v>3.1385540268320273</v>
      </c>
      <c r="D57" s="32">
        <v>2.924696218772799</v>
      </c>
      <c r="E57" s="35"/>
      <c r="F57" s="34"/>
      <c r="G57" s="33"/>
    </row>
    <row r="58" spans="1:7">
      <c r="A58" s="20">
        <v>2012</v>
      </c>
      <c r="B58" s="83">
        <v>4.8922538242975628</v>
      </c>
      <c r="C58" s="83">
        <v>3.0079207829760626</v>
      </c>
      <c r="D58" s="29">
        <v>2.9385592284240891</v>
      </c>
      <c r="E58" s="35"/>
      <c r="F58" s="34"/>
      <c r="G58" s="33"/>
    </row>
    <row r="59" spans="1:7">
      <c r="A59" s="22"/>
    </row>
    <row r="60" spans="1:7" ht="52.5" customHeight="1">
      <c r="A60" s="264" t="s">
        <v>115</v>
      </c>
      <c r="B60" s="265"/>
      <c r="C60" s="265"/>
      <c r="D60" s="265"/>
    </row>
    <row r="61" spans="1:7">
      <c r="A61" s="22"/>
    </row>
    <row r="62" spans="1:7">
      <c r="A62" s="22"/>
    </row>
  </sheetData>
  <mergeCells count="2">
    <mergeCell ref="A60:D60"/>
    <mergeCell ref="B4:D4"/>
  </mergeCells>
  <pageMargins left="0.5" right="0.5" top="0.5" bottom="0.5" header="0.5" footer="0.5"/>
  <pageSetup scale="91" orientation="portrait" r:id="rId1"/>
  <headerFooter alignWithMargins="0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zoomScaleNormal="100" zoomScaleSheetLayoutView="100" workbookViewId="0"/>
  </sheetViews>
  <sheetFormatPr defaultRowHeight="12.75"/>
  <cols>
    <col min="1" max="1" width="9.140625" style="42"/>
    <col min="2" max="2" width="13.7109375" style="42" customWidth="1"/>
    <col min="3" max="3" width="11" style="45" customWidth="1"/>
    <col min="4" max="4" width="14.28515625" style="42" customWidth="1"/>
    <col min="5" max="5" width="13.7109375" style="42" customWidth="1"/>
    <col min="6" max="6" width="10.85546875" style="45" customWidth="1"/>
    <col min="7" max="7" width="9.140625" style="42"/>
    <col min="8" max="8" width="13.7109375" style="42" customWidth="1"/>
    <col min="9" max="9" width="10.85546875" style="45" customWidth="1"/>
    <col min="10" max="10" width="9.140625" style="42"/>
    <col min="11" max="11" width="13.7109375" style="42" customWidth="1"/>
    <col min="12" max="12" width="10.85546875" style="42" customWidth="1"/>
    <col min="13" max="16384" width="9.140625" style="42"/>
  </cols>
  <sheetData>
    <row r="1" spans="1:12">
      <c r="A1" s="41" t="s">
        <v>90</v>
      </c>
    </row>
    <row r="3" spans="1:12">
      <c r="A3" s="271" t="s">
        <v>16</v>
      </c>
      <c r="B3" s="271"/>
      <c r="C3" s="271"/>
      <c r="D3" s="272" t="s">
        <v>17</v>
      </c>
      <c r="E3" s="273"/>
      <c r="F3" s="274"/>
      <c r="G3" s="272" t="s">
        <v>18</v>
      </c>
      <c r="H3" s="273"/>
      <c r="I3" s="273"/>
      <c r="J3" s="272" t="s">
        <v>19</v>
      </c>
      <c r="K3" s="273"/>
      <c r="L3" s="273"/>
    </row>
    <row r="4" spans="1:12">
      <c r="A4" s="43" t="s">
        <v>20</v>
      </c>
      <c r="B4" s="60" t="s">
        <v>21</v>
      </c>
      <c r="C4" s="43" t="s">
        <v>22</v>
      </c>
      <c r="D4" s="61" t="s">
        <v>20</v>
      </c>
      <c r="E4" s="60" t="s">
        <v>21</v>
      </c>
      <c r="F4" s="62" t="s">
        <v>22</v>
      </c>
      <c r="G4" s="61" t="s">
        <v>20</v>
      </c>
      <c r="H4" s="60" t="s">
        <v>21</v>
      </c>
      <c r="I4" s="43" t="s">
        <v>22</v>
      </c>
      <c r="J4" s="61" t="s">
        <v>20</v>
      </c>
      <c r="K4" s="60" t="s">
        <v>21</v>
      </c>
      <c r="L4" s="43" t="s">
        <v>22</v>
      </c>
    </row>
    <row r="5" spans="1:12">
      <c r="A5" s="45"/>
      <c r="C5" s="45" t="s">
        <v>3</v>
      </c>
      <c r="D5" s="59"/>
      <c r="E5" s="63"/>
      <c r="F5" s="44" t="s">
        <v>3</v>
      </c>
      <c r="G5" s="59"/>
      <c r="H5" s="63"/>
      <c r="I5" s="44" t="s">
        <v>3</v>
      </c>
      <c r="J5" s="59"/>
      <c r="K5" s="63"/>
      <c r="L5" s="44" t="s">
        <v>3</v>
      </c>
    </row>
    <row r="6" spans="1:12">
      <c r="A6" s="45"/>
      <c r="D6" s="59"/>
      <c r="E6" s="63"/>
      <c r="F6" s="44"/>
      <c r="G6" s="59"/>
      <c r="H6" s="63"/>
      <c r="I6" s="44"/>
      <c r="J6" s="59"/>
      <c r="K6" s="63"/>
      <c r="L6" s="44"/>
    </row>
    <row r="7" spans="1:12">
      <c r="A7" s="45">
        <v>1</v>
      </c>
      <c r="B7" s="68" t="s">
        <v>40</v>
      </c>
      <c r="C7" s="70">
        <v>273.83199999999999</v>
      </c>
      <c r="D7" s="59">
        <v>1</v>
      </c>
      <c r="E7" s="66" t="s">
        <v>109</v>
      </c>
      <c r="F7" s="71">
        <v>131.726</v>
      </c>
      <c r="G7" s="59">
        <v>1</v>
      </c>
      <c r="H7" s="66" t="s">
        <v>41</v>
      </c>
      <c r="I7" s="119">
        <v>143</v>
      </c>
      <c r="J7" s="59">
        <v>1</v>
      </c>
      <c r="K7" s="67" t="s">
        <v>41</v>
      </c>
      <c r="L7" s="86">
        <v>478.61</v>
      </c>
    </row>
    <row r="8" spans="1:12">
      <c r="A8" s="45">
        <v>2</v>
      </c>
      <c r="B8" s="68" t="s">
        <v>41</v>
      </c>
      <c r="C8" s="70">
        <v>208</v>
      </c>
      <c r="D8" s="59">
        <v>2</v>
      </c>
      <c r="E8" s="66" t="s">
        <v>41</v>
      </c>
      <c r="F8" s="71">
        <v>120.6</v>
      </c>
      <c r="G8" s="59">
        <v>2</v>
      </c>
      <c r="H8" s="66" t="s">
        <v>42</v>
      </c>
      <c r="I8" s="119">
        <v>99</v>
      </c>
      <c r="J8" s="59">
        <v>2</v>
      </c>
      <c r="K8" s="67" t="s">
        <v>40</v>
      </c>
      <c r="L8" s="86">
        <v>354.11599999999999</v>
      </c>
    </row>
    <row r="9" spans="1:12">
      <c r="A9" s="45">
        <v>3</v>
      </c>
      <c r="B9" s="68" t="s">
        <v>26</v>
      </c>
      <c r="C9" s="70">
        <v>71</v>
      </c>
      <c r="D9" s="59">
        <v>3</v>
      </c>
      <c r="E9" s="66" t="s">
        <v>42</v>
      </c>
      <c r="F9" s="71">
        <v>93.9</v>
      </c>
      <c r="G9" s="59">
        <v>3</v>
      </c>
      <c r="H9" s="66" t="s">
        <v>30</v>
      </c>
      <c r="I9" s="119">
        <v>36.9</v>
      </c>
      <c r="J9" s="59">
        <v>3</v>
      </c>
      <c r="K9" s="67" t="s">
        <v>109</v>
      </c>
      <c r="L9" s="86">
        <v>273.98700000000002</v>
      </c>
    </row>
    <row r="10" spans="1:12">
      <c r="A10" s="45">
        <v>4</v>
      </c>
      <c r="B10" s="124" t="s">
        <v>109</v>
      </c>
      <c r="C10" s="70">
        <v>54.67</v>
      </c>
      <c r="D10" s="59">
        <v>4</v>
      </c>
      <c r="E10" s="66" t="s">
        <v>40</v>
      </c>
      <c r="F10" s="71">
        <v>61.755000000000003</v>
      </c>
      <c r="G10" s="59">
        <v>4</v>
      </c>
      <c r="H10" s="66" t="s">
        <v>37</v>
      </c>
      <c r="I10" s="119">
        <v>33.799999999999997</v>
      </c>
      <c r="J10" s="59">
        <v>4</v>
      </c>
      <c r="K10" s="67" t="s">
        <v>42</v>
      </c>
      <c r="L10" s="86">
        <v>230.51</v>
      </c>
    </row>
    <row r="11" spans="1:12">
      <c r="A11" s="45">
        <v>5</v>
      </c>
      <c r="B11" s="68" t="s">
        <v>44</v>
      </c>
      <c r="C11" s="70">
        <v>28</v>
      </c>
      <c r="D11" s="59">
        <v>5</v>
      </c>
      <c r="E11" s="66" t="s">
        <v>43</v>
      </c>
      <c r="F11" s="70">
        <v>37.700000000000003</v>
      </c>
      <c r="G11" s="59">
        <v>5</v>
      </c>
      <c r="H11" s="66" t="s">
        <v>45</v>
      </c>
      <c r="I11" s="119">
        <v>27.71</v>
      </c>
      <c r="J11" s="59">
        <v>5</v>
      </c>
      <c r="K11" s="67" t="s">
        <v>26</v>
      </c>
      <c r="L11" s="86">
        <v>87.453000000000003</v>
      </c>
    </row>
    <row r="12" spans="1:12">
      <c r="A12" s="45">
        <v>6</v>
      </c>
      <c r="B12" s="68" t="s">
        <v>28</v>
      </c>
      <c r="C12" s="70">
        <v>20.7</v>
      </c>
      <c r="D12" s="59">
        <v>6</v>
      </c>
      <c r="E12" s="66" t="s">
        <v>51</v>
      </c>
      <c r="F12" s="71">
        <v>27.2</v>
      </c>
      <c r="G12" s="59">
        <v>6</v>
      </c>
      <c r="H12" s="66" t="s">
        <v>47</v>
      </c>
      <c r="I12" s="119">
        <v>20.5</v>
      </c>
      <c r="J12" s="59">
        <v>6</v>
      </c>
      <c r="K12" s="67" t="s">
        <v>43</v>
      </c>
      <c r="L12" s="86">
        <v>66.734999999999999</v>
      </c>
    </row>
    <row r="13" spans="1:12">
      <c r="A13" s="45">
        <v>7</v>
      </c>
      <c r="B13" s="68" t="s">
        <v>52</v>
      </c>
      <c r="C13" s="70">
        <v>20.5</v>
      </c>
      <c r="D13" s="59">
        <v>7</v>
      </c>
      <c r="E13" s="66" t="s">
        <v>50</v>
      </c>
      <c r="F13" s="70">
        <v>23.3</v>
      </c>
      <c r="G13" s="59">
        <v>7</v>
      </c>
      <c r="H13" s="66" t="s">
        <v>27</v>
      </c>
      <c r="I13" s="119">
        <v>10.99</v>
      </c>
      <c r="J13" s="59">
        <v>7</v>
      </c>
      <c r="K13" s="67" t="s">
        <v>51</v>
      </c>
      <c r="L13" s="86">
        <v>51.46</v>
      </c>
    </row>
    <row r="14" spans="1:12">
      <c r="A14" s="45">
        <v>8</v>
      </c>
      <c r="B14" s="68" t="s">
        <v>42</v>
      </c>
      <c r="C14" s="70">
        <v>20</v>
      </c>
      <c r="D14" s="59">
        <v>8</v>
      </c>
      <c r="E14" s="66" t="s">
        <v>46</v>
      </c>
      <c r="F14" s="71">
        <v>22</v>
      </c>
      <c r="G14" s="59">
        <v>8</v>
      </c>
      <c r="H14" s="66" t="s">
        <v>48</v>
      </c>
      <c r="I14" s="119">
        <v>10.75</v>
      </c>
      <c r="J14" s="59">
        <v>8</v>
      </c>
      <c r="K14" s="67" t="s">
        <v>44</v>
      </c>
      <c r="L14" s="86">
        <v>51.192</v>
      </c>
    </row>
    <row r="15" spans="1:12">
      <c r="A15" s="45">
        <v>9</v>
      </c>
      <c r="B15" s="68" t="s">
        <v>49</v>
      </c>
      <c r="C15" s="70">
        <v>13.5</v>
      </c>
      <c r="D15" s="59">
        <v>9</v>
      </c>
      <c r="E15" s="66" t="s">
        <v>53</v>
      </c>
      <c r="F15" s="71">
        <v>15.5</v>
      </c>
      <c r="G15" s="59">
        <v>9</v>
      </c>
      <c r="H15" s="66" t="s">
        <v>26</v>
      </c>
      <c r="I15" s="119">
        <v>8.16</v>
      </c>
      <c r="J15" s="59">
        <v>9</v>
      </c>
      <c r="K15" s="67" t="s">
        <v>30</v>
      </c>
      <c r="L15" s="86">
        <v>45.8</v>
      </c>
    </row>
    <row r="16" spans="1:12">
      <c r="A16" s="44">
        <v>10</v>
      </c>
      <c r="B16" s="67" t="s">
        <v>51</v>
      </c>
      <c r="C16" s="71">
        <v>13.06</v>
      </c>
      <c r="D16" s="59">
        <v>10</v>
      </c>
      <c r="E16" s="66" t="s">
        <v>52</v>
      </c>
      <c r="F16" s="71">
        <v>15.5</v>
      </c>
      <c r="G16" s="59">
        <v>10</v>
      </c>
      <c r="H16" s="66" t="s">
        <v>23</v>
      </c>
      <c r="I16" s="119">
        <v>7.7549999999999999</v>
      </c>
      <c r="J16" s="59">
        <v>10</v>
      </c>
      <c r="K16" s="67" t="s">
        <v>52</v>
      </c>
      <c r="L16" s="86">
        <v>44.16</v>
      </c>
    </row>
    <row r="17" spans="1:12">
      <c r="A17" s="44"/>
      <c r="B17" s="63"/>
      <c r="C17" s="64"/>
      <c r="D17" s="59"/>
      <c r="E17" s="48"/>
      <c r="F17" s="64"/>
      <c r="G17" s="59"/>
      <c r="H17" s="48"/>
      <c r="I17" s="84"/>
      <c r="J17" s="59"/>
      <c r="K17" s="63"/>
      <c r="L17" s="84"/>
    </row>
    <row r="18" spans="1:12">
      <c r="A18" s="44"/>
      <c r="B18" s="63" t="s">
        <v>63</v>
      </c>
      <c r="C18" s="72">
        <f>C20-(SUM(C7:C16))</f>
        <v>129.04200000000003</v>
      </c>
      <c r="D18" s="59"/>
      <c r="E18" s="63" t="s">
        <v>63</v>
      </c>
      <c r="F18" s="72">
        <f>F20-(SUM(F7:F16))</f>
        <v>105.12899999999991</v>
      </c>
      <c r="G18" s="69"/>
      <c r="H18" s="67" t="s">
        <v>63</v>
      </c>
      <c r="I18" s="85">
        <f>I20-(SUM(I7:I16))</f>
        <v>66.988</v>
      </c>
      <c r="J18" s="69"/>
      <c r="K18" s="67" t="s">
        <v>63</v>
      </c>
      <c r="L18" s="86">
        <f>L20-(SUM(L7:L16))</f>
        <v>557.06799999999998</v>
      </c>
    </row>
    <row r="19" spans="1:12">
      <c r="A19" s="44"/>
      <c r="B19" s="63"/>
      <c r="C19" s="64"/>
      <c r="D19" s="59"/>
      <c r="E19" s="63"/>
      <c r="F19" s="64"/>
      <c r="G19" s="59"/>
      <c r="H19" s="63"/>
      <c r="I19" s="84"/>
      <c r="J19" s="59"/>
      <c r="K19" s="63"/>
      <c r="L19" s="84"/>
    </row>
    <row r="20" spans="1:12">
      <c r="A20" s="43"/>
      <c r="B20" s="60" t="s">
        <v>64</v>
      </c>
      <c r="C20" s="118">
        <v>852.30399999999997</v>
      </c>
      <c r="D20" s="61"/>
      <c r="E20" s="60" t="s">
        <v>64</v>
      </c>
      <c r="F20" s="75">
        <v>654.30999999999995</v>
      </c>
      <c r="G20" s="74"/>
      <c r="H20" s="163" t="s">
        <v>64</v>
      </c>
      <c r="I20" s="120">
        <v>465.553</v>
      </c>
      <c r="J20" s="61"/>
      <c r="K20" s="60" t="s">
        <v>64</v>
      </c>
      <c r="L20" s="120">
        <v>2241.0909999999999</v>
      </c>
    </row>
    <row r="21" spans="1:12">
      <c r="A21" s="44"/>
      <c r="B21" s="63"/>
      <c r="C21" s="65"/>
      <c r="D21" s="44"/>
      <c r="E21" s="63"/>
      <c r="F21" s="65"/>
      <c r="G21" s="44"/>
      <c r="H21" s="63"/>
      <c r="I21" s="65"/>
      <c r="J21" s="44"/>
      <c r="K21" s="63"/>
      <c r="L21" s="65"/>
    </row>
    <row r="22" spans="1:12">
      <c r="A22" s="275" t="s">
        <v>39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</row>
    <row r="24" spans="1:12" ht="28.5" customHeight="1">
      <c r="A24" s="269" t="s">
        <v>116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</row>
    <row r="26" spans="1:12">
      <c r="A26" s="45"/>
      <c r="F26" s="42"/>
      <c r="I26" s="42"/>
    </row>
    <row r="28" spans="1:12">
      <c r="I28" s="133"/>
    </row>
  </sheetData>
  <mergeCells count="6">
    <mergeCell ref="A24:L24"/>
    <mergeCell ref="A3:C3"/>
    <mergeCell ref="D3:F3"/>
    <mergeCell ref="G3:I3"/>
    <mergeCell ref="J3:L3"/>
    <mergeCell ref="A22:L22"/>
  </mergeCells>
  <pageMargins left="0.5" right="0.5" top="0.5" bottom="0.5" header="0.5" footer="0.5"/>
  <pageSetup scale="9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zoomScaleNormal="100" zoomScaleSheetLayoutView="100" workbookViewId="0"/>
  </sheetViews>
  <sheetFormatPr defaultRowHeight="12.75"/>
  <cols>
    <col min="1" max="1" width="9.140625" style="139"/>
    <col min="2" max="2" width="15.28515625" style="139" customWidth="1"/>
    <col min="3" max="3" width="11" style="140" customWidth="1"/>
    <col min="4" max="4" width="14.28515625" style="139" customWidth="1"/>
    <col min="5" max="5" width="15.28515625" style="139" customWidth="1"/>
    <col min="6" max="6" width="10.85546875" style="140" customWidth="1"/>
    <col min="7" max="7" width="9.140625" style="139"/>
    <col min="8" max="8" width="15.28515625" style="139" customWidth="1"/>
    <col min="9" max="9" width="10.85546875" style="140" customWidth="1"/>
    <col min="10" max="10" width="9.140625" style="139"/>
    <col min="11" max="11" width="15.28515625" style="139" customWidth="1"/>
    <col min="12" max="12" width="10.85546875" style="139" customWidth="1"/>
    <col min="13" max="16384" width="9.140625" style="139"/>
  </cols>
  <sheetData>
    <row r="1" spans="1:13">
      <c r="A1" s="138" t="s">
        <v>114</v>
      </c>
    </row>
    <row r="3" spans="1:13">
      <c r="A3" s="276" t="s">
        <v>16</v>
      </c>
      <c r="B3" s="276"/>
      <c r="C3" s="276"/>
      <c r="D3" s="277" t="s">
        <v>17</v>
      </c>
      <c r="E3" s="278"/>
      <c r="F3" s="279"/>
      <c r="G3" s="277" t="s">
        <v>18</v>
      </c>
      <c r="H3" s="278"/>
      <c r="I3" s="278"/>
      <c r="J3" s="277" t="s">
        <v>19</v>
      </c>
      <c r="K3" s="278"/>
      <c r="L3" s="278"/>
    </row>
    <row r="4" spans="1:13">
      <c r="A4" s="141" t="s">
        <v>20</v>
      </c>
      <c r="B4" s="142" t="s">
        <v>21</v>
      </c>
      <c r="C4" s="141" t="s">
        <v>22</v>
      </c>
      <c r="D4" s="143" t="s">
        <v>20</v>
      </c>
      <c r="E4" s="142" t="s">
        <v>21</v>
      </c>
      <c r="F4" s="144" t="s">
        <v>22</v>
      </c>
      <c r="G4" s="143" t="s">
        <v>20</v>
      </c>
      <c r="H4" s="142" t="s">
        <v>21</v>
      </c>
      <c r="I4" s="141" t="s">
        <v>22</v>
      </c>
      <c r="J4" s="143" t="s">
        <v>20</v>
      </c>
      <c r="K4" s="142" t="s">
        <v>21</v>
      </c>
      <c r="L4" s="141" t="s">
        <v>22</v>
      </c>
    </row>
    <row r="5" spans="1:13">
      <c r="A5" s="140"/>
      <c r="C5" s="140" t="s">
        <v>3</v>
      </c>
      <c r="D5" s="145"/>
      <c r="E5" s="146"/>
      <c r="F5" s="147" t="s">
        <v>3</v>
      </c>
      <c r="G5" s="145"/>
      <c r="H5" s="146"/>
      <c r="I5" s="147" t="s">
        <v>3</v>
      </c>
      <c r="J5" s="145"/>
      <c r="K5" s="146"/>
      <c r="L5" s="147" t="s">
        <v>3</v>
      </c>
    </row>
    <row r="6" spans="1:13">
      <c r="A6" s="148"/>
      <c r="B6" s="149"/>
      <c r="C6" s="148"/>
      <c r="D6" s="150"/>
      <c r="E6" s="151"/>
      <c r="F6" s="152"/>
      <c r="G6" s="150"/>
      <c r="H6" s="151"/>
      <c r="I6" s="152"/>
      <c r="J6" s="150"/>
      <c r="K6" s="151"/>
      <c r="L6" s="152"/>
      <c r="M6" s="149"/>
    </row>
    <row r="7" spans="1:13">
      <c r="A7" s="148">
        <v>1</v>
      </c>
      <c r="B7" s="153" t="s">
        <v>23</v>
      </c>
      <c r="C7" s="154">
        <v>15</v>
      </c>
      <c r="D7" s="150">
        <v>1</v>
      </c>
      <c r="E7" s="153" t="s">
        <v>24</v>
      </c>
      <c r="F7" s="155">
        <v>9.3000000000000007</v>
      </c>
      <c r="G7" s="150">
        <v>1</v>
      </c>
      <c r="H7" s="153" t="s">
        <v>25</v>
      </c>
      <c r="I7" s="155">
        <v>3.2</v>
      </c>
      <c r="J7" s="150">
        <v>1</v>
      </c>
      <c r="K7" s="151" t="s">
        <v>23</v>
      </c>
      <c r="L7" s="156">
        <v>24.01</v>
      </c>
      <c r="M7" s="149"/>
    </row>
    <row r="8" spans="1:13">
      <c r="A8" s="148">
        <v>2</v>
      </c>
      <c r="B8" s="153" t="s">
        <v>28</v>
      </c>
      <c r="C8" s="154">
        <v>8.9</v>
      </c>
      <c r="D8" s="150">
        <v>2</v>
      </c>
      <c r="E8" s="157" t="s">
        <v>30</v>
      </c>
      <c r="F8" s="155">
        <v>6.34</v>
      </c>
      <c r="G8" s="150">
        <v>2</v>
      </c>
      <c r="H8" s="153" t="s">
        <v>31</v>
      </c>
      <c r="I8" s="155">
        <v>1.75</v>
      </c>
      <c r="J8" s="150">
        <v>2</v>
      </c>
      <c r="K8" s="151" t="s">
        <v>28</v>
      </c>
      <c r="L8" s="156">
        <v>14.748000000000001</v>
      </c>
      <c r="M8" s="149"/>
    </row>
    <row r="9" spans="1:13">
      <c r="A9" s="148">
        <v>3</v>
      </c>
      <c r="B9" s="158" t="s">
        <v>65</v>
      </c>
      <c r="C9" s="154">
        <v>8</v>
      </c>
      <c r="D9" s="150">
        <v>3</v>
      </c>
      <c r="E9" s="153" t="s">
        <v>26</v>
      </c>
      <c r="F9" s="155">
        <v>6</v>
      </c>
      <c r="G9" s="150">
        <v>3</v>
      </c>
      <c r="H9" s="153" t="s">
        <v>30</v>
      </c>
      <c r="I9" s="155">
        <v>1.7</v>
      </c>
      <c r="J9" s="150">
        <v>3</v>
      </c>
      <c r="K9" s="158" t="s">
        <v>24</v>
      </c>
      <c r="L9" s="156">
        <v>14.15</v>
      </c>
      <c r="M9" s="149"/>
    </row>
    <row r="10" spans="1:13">
      <c r="A10" s="148">
        <v>4</v>
      </c>
      <c r="B10" s="153" t="s">
        <v>109</v>
      </c>
      <c r="C10" s="154">
        <v>7</v>
      </c>
      <c r="D10" s="150">
        <v>4</v>
      </c>
      <c r="E10" s="158" t="s">
        <v>23</v>
      </c>
      <c r="F10" s="155">
        <v>5.6000000000000005</v>
      </c>
      <c r="G10" s="150">
        <v>4</v>
      </c>
      <c r="H10" s="153" t="s">
        <v>27</v>
      </c>
      <c r="I10" s="155">
        <v>1.5</v>
      </c>
      <c r="J10" s="150">
        <v>4</v>
      </c>
      <c r="K10" s="151" t="s">
        <v>65</v>
      </c>
      <c r="L10" s="156">
        <v>12.936999999999999</v>
      </c>
      <c r="M10" s="149"/>
    </row>
    <row r="11" spans="1:13">
      <c r="A11" s="148">
        <v>5</v>
      </c>
      <c r="B11" s="153" t="s">
        <v>24</v>
      </c>
      <c r="C11" s="154">
        <v>5.49</v>
      </c>
      <c r="D11" s="150">
        <v>5</v>
      </c>
      <c r="E11" s="153" t="s">
        <v>29</v>
      </c>
      <c r="F11" s="155">
        <v>5.1749999999999998</v>
      </c>
      <c r="G11" s="150">
        <v>5</v>
      </c>
      <c r="H11" s="157" t="s">
        <v>38</v>
      </c>
      <c r="I11" s="155">
        <v>1.373</v>
      </c>
      <c r="J11" s="150">
        <v>5</v>
      </c>
      <c r="K11" s="151" t="s">
        <v>32</v>
      </c>
      <c r="L11" s="156">
        <v>12.610000000000001</v>
      </c>
      <c r="M11" s="149"/>
    </row>
    <row r="12" spans="1:13">
      <c r="A12" s="148">
        <v>6</v>
      </c>
      <c r="B12" s="153" t="s">
        <v>33</v>
      </c>
      <c r="C12" s="154">
        <v>4.3</v>
      </c>
      <c r="D12" s="150">
        <v>6</v>
      </c>
      <c r="E12" s="153" t="s">
        <v>91</v>
      </c>
      <c r="F12" s="155">
        <v>4.3499999999999996</v>
      </c>
      <c r="G12" s="150">
        <v>6</v>
      </c>
      <c r="H12" s="158" t="s">
        <v>41</v>
      </c>
      <c r="I12" s="155">
        <v>1.35</v>
      </c>
      <c r="J12" s="150">
        <v>6</v>
      </c>
      <c r="K12" s="151" t="s">
        <v>31</v>
      </c>
      <c r="L12" s="156">
        <v>10</v>
      </c>
      <c r="M12" s="149"/>
    </row>
    <row r="13" spans="1:13">
      <c r="A13" s="148">
        <v>7</v>
      </c>
      <c r="B13" s="157" t="s">
        <v>35</v>
      </c>
      <c r="C13" s="154">
        <v>3.5</v>
      </c>
      <c r="D13" s="150">
        <v>7</v>
      </c>
      <c r="E13" s="157" t="s">
        <v>65</v>
      </c>
      <c r="F13" s="155">
        <v>4.2750000000000004</v>
      </c>
      <c r="G13" s="150">
        <v>7</v>
      </c>
      <c r="H13" s="153" t="s">
        <v>34</v>
      </c>
      <c r="I13" s="155">
        <v>1.25</v>
      </c>
      <c r="J13" s="150">
        <v>7</v>
      </c>
      <c r="K13" s="151" t="s">
        <v>30</v>
      </c>
      <c r="L13" s="156">
        <v>9.2650000000000006</v>
      </c>
      <c r="M13" s="149"/>
    </row>
    <row r="14" spans="1:13">
      <c r="A14" s="148">
        <v>8</v>
      </c>
      <c r="B14" s="153" t="s">
        <v>31</v>
      </c>
      <c r="C14" s="154">
        <v>3.5</v>
      </c>
      <c r="D14" s="150">
        <v>8</v>
      </c>
      <c r="E14" s="157" t="s">
        <v>34</v>
      </c>
      <c r="F14" s="155">
        <v>3.7</v>
      </c>
      <c r="G14" s="150">
        <v>8</v>
      </c>
      <c r="H14" s="153" t="s">
        <v>92</v>
      </c>
      <c r="I14" s="155">
        <v>1.19</v>
      </c>
      <c r="J14" s="150">
        <v>8</v>
      </c>
      <c r="K14" s="151" t="s">
        <v>29</v>
      </c>
      <c r="L14" s="156">
        <v>8.1850000000000005</v>
      </c>
      <c r="M14" s="149"/>
    </row>
    <row r="15" spans="1:13">
      <c r="A15" s="148">
        <v>9</v>
      </c>
      <c r="B15" s="153" t="s">
        <v>36</v>
      </c>
      <c r="C15" s="154">
        <v>3.0950000000000002</v>
      </c>
      <c r="D15" s="150">
        <v>9</v>
      </c>
      <c r="E15" s="153" t="s">
        <v>31</v>
      </c>
      <c r="F15" s="155">
        <v>3.6</v>
      </c>
      <c r="G15" s="150">
        <v>9</v>
      </c>
      <c r="H15" s="153" t="s">
        <v>32</v>
      </c>
      <c r="I15" s="155">
        <v>1.1299999999999999</v>
      </c>
      <c r="J15" s="150">
        <v>9</v>
      </c>
      <c r="K15" s="151" t="s">
        <v>41</v>
      </c>
      <c r="L15" s="156">
        <v>8.14</v>
      </c>
      <c r="M15" s="149"/>
    </row>
    <row r="16" spans="1:13">
      <c r="A16" s="152">
        <v>10</v>
      </c>
      <c r="B16" s="157" t="s">
        <v>29</v>
      </c>
      <c r="C16" s="155">
        <v>2.8</v>
      </c>
      <c r="D16" s="150">
        <v>10</v>
      </c>
      <c r="E16" s="153" t="s">
        <v>28</v>
      </c>
      <c r="F16" s="155">
        <v>3.4000000000000004</v>
      </c>
      <c r="G16" s="152">
        <v>10</v>
      </c>
      <c r="H16" s="153" t="s">
        <v>109</v>
      </c>
      <c r="I16" s="155">
        <v>1.083</v>
      </c>
      <c r="J16" s="152">
        <v>10</v>
      </c>
      <c r="K16" s="151" t="s">
        <v>91</v>
      </c>
      <c r="L16" s="156">
        <v>7.0949999999999998</v>
      </c>
      <c r="M16" s="149"/>
    </row>
    <row r="17" spans="1:13">
      <c r="A17" s="152"/>
      <c r="B17" s="157"/>
      <c r="C17" s="155"/>
      <c r="D17" s="152"/>
      <c r="E17" s="153"/>
      <c r="F17" s="155"/>
      <c r="G17" s="152"/>
      <c r="H17" s="153"/>
      <c r="I17" s="155"/>
      <c r="J17" s="152"/>
      <c r="K17" s="151"/>
      <c r="L17" s="156"/>
      <c r="M17" s="149"/>
    </row>
    <row r="18" spans="1:13">
      <c r="A18" s="73"/>
      <c r="B18" s="175" t="s">
        <v>119</v>
      </c>
      <c r="C18" s="75">
        <v>95.52</v>
      </c>
      <c r="D18" s="74"/>
      <c r="E18" s="175" t="s">
        <v>119</v>
      </c>
      <c r="F18" s="75">
        <v>139.35300000000001</v>
      </c>
      <c r="G18" s="74"/>
      <c r="H18" s="175" t="s">
        <v>119</v>
      </c>
      <c r="I18" s="162">
        <v>35.893999999999998</v>
      </c>
      <c r="J18" s="74"/>
      <c r="K18" s="175" t="s">
        <v>119</v>
      </c>
      <c r="L18" s="75">
        <v>295.75200000000001</v>
      </c>
      <c r="M18" s="149"/>
    </row>
    <row r="19" spans="1:13">
      <c r="A19" s="149"/>
      <c r="B19" s="149"/>
      <c r="C19" s="148"/>
      <c r="D19" s="149"/>
      <c r="E19" s="149"/>
      <c r="F19" s="148"/>
      <c r="G19" s="149"/>
      <c r="H19" s="149"/>
      <c r="I19" s="148"/>
      <c r="J19" s="149"/>
      <c r="K19" s="149"/>
      <c r="L19" s="149"/>
      <c r="M19" s="149"/>
    </row>
    <row r="20" spans="1:13">
      <c r="A20" s="149" t="s">
        <v>39</v>
      </c>
      <c r="B20" s="149"/>
      <c r="C20" s="148"/>
      <c r="D20" s="149"/>
      <c r="E20" s="149"/>
      <c r="F20" s="148"/>
      <c r="G20" s="149"/>
      <c r="H20" s="149"/>
      <c r="I20" s="148"/>
      <c r="J20" s="149"/>
      <c r="K20" s="149"/>
      <c r="L20" s="149"/>
      <c r="M20" s="149"/>
    </row>
    <row r="21" spans="1:13">
      <c r="A21" s="149"/>
      <c r="B21" s="149"/>
      <c r="C21" s="148"/>
      <c r="D21" s="149"/>
      <c r="E21" s="149"/>
      <c r="F21" s="148"/>
      <c r="G21" s="149"/>
      <c r="H21" s="149"/>
      <c r="I21" s="148"/>
      <c r="J21" s="149"/>
      <c r="K21" s="149"/>
      <c r="L21" s="149"/>
      <c r="M21" s="149"/>
    </row>
    <row r="22" spans="1:13" ht="29.25" customHeight="1">
      <c r="A22" s="269" t="s">
        <v>116</v>
      </c>
      <c r="B22" s="270"/>
      <c r="C22" s="280"/>
      <c r="D22" s="270"/>
      <c r="E22" s="270"/>
      <c r="F22" s="280"/>
      <c r="G22" s="270"/>
      <c r="H22" s="270"/>
      <c r="I22" s="280"/>
      <c r="J22" s="270"/>
      <c r="K22" s="270"/>
      <c r="L22" s="280"/>
    </row>
    <row r="29" spans="1:13">
      <c r="B29" s="149"/>
    </row>
  </sheetData>
  <mergeCells count="5">
    <mergeCell ref="A3:C3"/>
    <mergeCell ref="D3:F3"/>
    <mergeCell ref="G3:I3"/>
    <mergeCell ref="J3:L3"/>
    <mergeCell ref="A22:L22"/>
  </mergeCells>
  <pageMargins left="0.5" right="0.5" top="0.5" bottom="0.5" header="0.5" footer="0.5"/>
  <pageSetup scale="8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Normal="100" zoomScaleSheetLayoutView="100" workbookViewId="0"/>
  </sheetViews>
  <sheetFormatPr defaultRowHeight="12.75"/>
  <cols>
    <col min="1" max="1" width="9.140625" style="42"/>
    <col min="2" max="2" width="13.7109375" style="42" customWidth="1"/>
    <col min="3" max="3" width="11" style="170" customWidth="1"/>
    <col min="4" max="4" width="14.28515625" style="42" customWidth="1"/>
    <col min="5" max="5" width="13.7109375" style="42" customWidth="1"/>
    <col min="6" max="6" width="10.85546875" style="170" customWidth="1"/>
    <col min="7" max="7" width="9.140625" style="42"/>
    <col min="8" max="8" width="13.7109375" style="42" customWidth="1"/>
    <col min="9" max="9" width="10.85546875" style="170" customWidth="1"/>
    <col min="10" max="10" width="9.140625" style="42"/>
    <col min="11" max="11" width="13.7109375" style="42" customWidth="1"/>
    <col min="12" max="12" width="10.85546875" style="42" customWidth="1"/>
    <col min="13" max="16384" width="9.140625" style="42"/>
  </cols>
  <sheetData>
    <row r="1" spans="1:12">
      <c r="A1" s="41" t="s">
        <v>118</v>
      </c>
    </row>
    <row r="3" spans="1:12">
      <c r="A3" s="271" t="s">
        <v>16</v>
      </c>
      <c r="B3" s="271"/>
      <c r="C3" s="271"/>
      <c r="D3" s="272" t="s">
        <v>17</v>
      </c>
      <c r="E3" s="273"/>
      <c r="F3" s="274"/>
      <c r="G3" s="272" t="s">
        <v>18</v>
      </c>
      <c r="H3" s="273"/>
      <c r="I3" s="273"/>
      <c r="J3" s="272" t="s">
        <v>19</v>
      </c>
      <c r="K3" s="273"/>
      <c r="L3" s="273"/>
    </row>
    <row r="4" spans="1:12">
      <c r="A4" s="43" t="s">
        <v>20</v>
      </c>
      <c r="B4" s="60" t="s">
        <v>21</v>
      </c>
      <c r="C4" s="43" t="s">
        <v>22</v>
      </c>
      <c r="D4" s="61" t="s">
        <v>20</v>
      </c>
      <c r="E4" s="60" t="s">
        <v>21</v>
      </c>
      <c r="F4" s="62" t="s">
        <v>22</v>
      </c>
      <c r="G4" s="61" t="s">
        <v>20</v>
      </c>
      <c r="H4" s="60" t="s">
        <v>21</v>
      </c>
      <c r="I4" s="43" t="s">
        <v>22</v>
      </c>
      <c r="J4" s="61" t="s">
        <v>20</v>
      </c>
      <c r="K4" s="60" t="s">
        <v>21</v>
      </c>
      <c r="L4" s="43" t="s">
        <v>22</v>
      </c>
    </row>
    <row r="5" spans="1:12">
      <c r="A5" s="170"/>
      <c r="C5" s="170" t="s">
        <v>3</v>
      </c>
      <c r="D5" s="171"/>
      <c r="E5" s="63"/>
      <c r="F5" s="172" t="s">
        <v>3</v>
      </c>
      <c r="G5" s="171"/>
      <c r="H5" s="63"/>
      <c r="I5" s="172" t="s">
        <v>3</v>
      </c>
      <c r="J5" s="171"/>
      <c r="K5" s="63"/>
      <c r="L5" s="172" t="s">
        <v>3</v>
      </c>
    </row>
    <row r="6" spans="1:12">
      <c r="A6" s="170"/>
      <c r="D6" s="171"/>
      <c r="E6" s="63"/>
      <c r="F6" s="172"/>
      <c r="G6" s="171"/>
      <c r="H6" s="63"/>
      <c r="I6" s="172"/>
      <c r="J6" s="171"/>
      <c r="K6" s="63"/>
      <c r="L6" s="172"/>
    </row>
    <row r="7" spans="1:12">
      <c r="A7" s="170">
        <v>1</v>
      </c>
      <c r="B7" s="76" t="s">
        <v>40</v>
      </c>
      <c r="C7" s="70">
        <v>21.591000000000001</v>
      </c>
      <c r="D7" s="171">
        <v>1</v>
      </c>
      <c r="E7" s="66" t="s">
        <v>40</v>
      </c>
      <c r="F7" s="71">
        <v>25.038</v>
      </c>
      <c r="G7" s="171">
        <v>1</v>
      </c>
      <c r="H7" s="66" t="s">
        <v>42</v>
      </c>
      <c r="I7" s="71">
        <v>10.375999999999999</v>
      </c>
      <c r="J7" s="171">
        <v>1</v>
      </c>
      <c r="K7" s="67" t="s">
        <v>40</v>
      </c>
      <c r="L7" s="72">
        <v>48.97</v>
      </c>
    </row>
    <row r="8" spans="1:12">
      <c r="A8" s="170">
        <v>2</v>
      </c>
      <c r="B8" s="76" t="s">
        <v>44</v>
      </c>
      <c r="C8" s="70">
        <v>19.489999999999998</v>
      </c>
      <c r="D8" s="171">
        <v>2</v>
      </c>
      <c r="E8" s="66" t="s">
        <v>51</v>
      </c>
      <c r="F8" s="71">
        <v>18.100000000000001</v>
      </c>
      <c r="G8" s="171">
        <v>2</v>
      </c>
      <c r="H8" s="66" t="s">
        <v>121</v>
      </c>
      <c r="I8" s="71">
        <v>7.6000000000000005</v>
      </c>
      <c r="J8" s="171">
        <v>2</v>
      </c>
      <c r="K8" s="67" t="s">
        <v>44</v>
      </c>
      <c r="L8" s="72">
        <v>32.034999999999997</v>
      </c>
    </row>
    <row r="9" spans="1:12">
      <c r="A9" s="170">
        <v>3</v>
      </c>
      <c r="B9" s="76" t="s">
        <v>26</v>
      </c>
      <c r="C9" s="70">
        <v>16.7</v>
      </c>
      <c r="D9" s="171">
        <v>3</v>
      </c>
      <c r="E9" s="66" t="s">
        <v>46</v>
      </c>
      <c r="F9" s="71">
        <v>16.38</v>
      </c>
      <c r="G9" s="171">
        <v>3</v>
      </c>
      <c r="H9" s="177" t="s">
        <v>47</v>
      </c>
      <c r="I9" s="71">
        <v>6.3000000000000007</v>
      </c>
      <c r="J9" s="171">
        <v>3</v>
      </c>
      <c r="K9" s="67" t="s">
        <v>46</v>
      </c>
      <c r="L9" s="72">
        <v>21.939999999999998</v>
      </c>
    </row>
    <row r="10" spans="1:12">
      <c r="A10" s="170">
        <v>4</v>
      </c>
      <c r="B10" s="76" t="s">
        <v>52</v>
      </c>
      <c r="C10" s="70">
        <v>12.45</v>
      </c>
      <c r="D10" s="171">
        <v>4</v>
      </c>
      <c r="E10" s="66" t="s">
        <v>109</v>
      </c>
      <c r="F10" s="71">
        <v>12</v>
      </c>
      <c r="G10" s="171">
        <v>4</v>
      </c>
      <c r="H10" s="66" t="s">
        <v>50</v>
      </c>
      <c r="I10" s="71">
        <v>3.44</v>
      </c>
      <c r="J10" s="171">
        <v>4</v>
      </c>
      <c r="K10" s="67" t="s">
        <v>51</v>
      </c>
      <c r="L10" s="72">
        <v>21.880000000000003</v>
      </c>
    </row>
    <row r="11" spans="1:12">
      <c r="A11" s="170">
        <v>5</v>
      </c>
      <c r="B11" s="76" t="s">
        <v>42</v>
      </c>
      <c r="C11" s="70">
        <v>2.99</v>
      </c>
      <c r="D11" s="171">
        <v>5</v>
      </c>
      <c r="E11" s="66" t="s">
        <v>43</v>
      </c>
      <c r="F11" s="71">
        <v>9</v>
      </c>
      <c r="G11" s="171">
        <v>5</v>
      </c>
      <c r="H11" s="66" t="s">
        <v>40</v>
      </c>
      <c r="I11" s="71">
        <v>2.6070000000000002</v>
      </c>
      <c r="J11" s="171">
        <v>5</v>
      </c>
      <c r="K11" s="66" t="s">
        <v>52</v>
      </c>
      <c r="L11" s="72">
        <v>20.66</v>
      </c>
    </row>
    <row r="12" spans="1:12">
      <c r="A12" s="170">
        <v>6</v>
      </c>
      <c r="B12" s="77" t="s">
        <v>49</v>
      </c>
      <c r="C12" s="70">
        <v>2.4750000000000001</v>
      </c>
      <c r="D12" s="171">
        <v>6</v>
      </c>
      <c r="E12" s="66" t="s">
        <v>55</v>
      </c>
      <c r="F12" s="71">
        <v>6.99</v>
      </c>
      <c r="G12" s="171">
        <v>6</v>
      </c>
      <c r="H12" s="66" t="s">
        <v>56</v>
      </c>
      <c r="I12" s="71">
        <v>1.05</v>
      </c>
      <c r="J12" s="171">
        <v>6</v>
      </c>
      <c r="K12" s="67" t="s">
        <v>42</v>
      </c>
      <c r="L12" s="72">
        <v>17.53</v>
      </c>
    </row>
    <row r="13" spans="1:12">
      <c r="A13" s="170">
        <v>7</v>
      </c>
      <c r="B13" s="76" t="s">
        <v>43</v>
      </c>
      <c r="C13" s="70">
        <v>2.0999999999999996</v>
      </c>
      <c r="D13" s="171">
        <v>7</v>
      </c>
      <c r="E13" s="66" t="s">
        <v>42</v>
      </c>
      <c r="F13" s="71">
        <v>6.49</v>
      </c>
      <c r="G13" s="171">
        <v>7</v>
      </c>
      <c r="H13" s="66" t="s">
        <v>54</v>
      </c>
      <c r="I13" s="71">
        <v>0.79500000000000004</v>
      </c>
      <c r="J13" s="171">
        <v>7</v>
      </c>
      <c r="K13" s="67" t="s">
        <v>43</v>
      </c>
      <c r="L13" s="72">
        <v>12.88</v>
      </c>
    </row>
    <row r="14" spans="1:12">
      <c r="A14" s="170">
        <v>8</v>
      </c>
      <c r="B14" s="76" t="s">
        <v>57</v>
      </c>
      <c r="C14" s="70">
        <v>2.0900000000000003</v>
      </c>
      <c r="D14" s="171">
        <v>8</v>
      </c>
      <c r="E14" s="66" t="s">
        <v>52</v>
      </c>
      <c r="F14" s="71">
        <v>6.1000000000000005</v>
      </c>
      <c r="G14" s="171">
        <v>8</v>
      </c>
      <c r="H14" s="66" t="s">
        <v>48</v>
      </c>
      <c r="I14" s="71">
        <v>0.7</v>
      </c>
      <c r="J14" s="171">
        <v>8</v>
      </c>
      <c r="K14" s="67" t="s">
        <v>26</v>
      </c>
      <c r="L14" s="72">
        <v>10.399999999999999</v>
      </c>
    </row>
    <row r="15" spans="1:12">
      <c r="A15" s="170">
        <v>9</v>
      </c>
      <c r="B15" s="76" t="s">
        <v>51</v>
      </c>
      <c r="C15" s="70">
        <v>1</v>
      </c>
      <c r="D15" s="171">
        <v>9</v>
      </c>
      <c r="E15" s="66" t="s">
        <v>44</v>
      </c>
      <c r="F15" s="71">
        <v>4.9950000000000001</v>
      </c>
      <c r="G15" s="171">
        <v>9</v>
      </c>
      <c r="H15" s="66" t="s">
        <v>44</v>
      </c>
      <c r="I15" s="71">
        <v>0.67</v>
      </c>
      <c r="J15" s="171">
        <v>9</v>
      </c>
      <c r="K15" s="67" t="s">
        <v>55</v>
      </c>
      <c r="L15" s="72">
        <v>7.2149999999999999</v>
      </c>
    </row>
    <row r="16" spans="1:12">
      <c r="A16" s="174">
        <v>10</v>
      </c>
      <c r="B16" s="66" t="s">
        <v>93</v>
      </c>
      <c r="C16" s="71">
        <v>0.5</v>
      </c>
      <c r="D16" s="173">
        <v>10</v>
      </c>
      <c r="E16" s="66" t="s">
        <v>56</v>
      </c>
      <c r="F16" s="71">
        <v>0.97499999999999998</v>
      </c>
      <c r="G16" s="173">
        <v>10</v>
      </c>
      <c r="H16" s="66" t="s">
        <v>46</v>
      </c>
      <c r="I16" s="71">
        <v>0.32</v>
      </c>
      <c r="J16" s="173">
        <v>10</v>
      </c>
      <c r="K16" s="67" t="s">
        <v>109</v>
      </c>
      <c r="L16" s="72">
        <v>6.9850000000000012</v>
      </c>
    </row>
    <row r="17" spans="1:12">
      <c r="A17" s="174"/>
      <c r="B17" s="66"/>
      <c r="C17" s="71"/>
      <c r="D17" s="174"/>
      <c r="E17" s="66"/>
      <c r="F17" s="71"/>
      <c r="G17" s="174"/>
      <c r="H17" s="66"/>
      <c r="I17" s="71"/>
      <c r="J17" s="174"/>
      <c r="K17" s="67"/>
      <c r="L17" s="72"/>
    </row>
    <row r="18" spans="1:12">
      <c r="A18" s="43"/>
      <c r="B18" s="176" t="s">
        <v>120</v>
      </c>
      <c r="C18" s="75">
        <v>89.771000000000001</v>
      </c>
      <c r="D18" s="61"/>
      <c r="E18" s="176" t="s">
        <v>120</v>
      </c>
      <c r="F18" s="121">
        <v>131.96600000000001</v>
      </c>
      <c r="G18" s="43"/>
      <c r="H18" s="176" t="s">
        <v>120</v>
      </c>
      <c r="I18" s="162">
        <v>39.031999999999996</v>
      </c>
      <c r="J18" s="61"/>
      <c r="K18" s="176" t="s">
        <v>120</v>
      </c>
      <c r="L18" s="75">
        <v>285.66199999999998</v>
      </c>
    </row>
    <row r="20" spans="1:12">
      <c r="A20" s="42" t="s">
        <v>39</v>
      </c>
    </row>
    <row r="22" spans="1:12" ht="29.25" customHeight="1">
      <c r="A22" s="269" t="s">
        <v>116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</row>
  </sheetData>
  <mergeCells count="5">
    <mergeCell ref="A3:C3"/>
    <mergeCell ref="D3:F3"/>
    <mergeCell ref="G3:I3"/>
    <mergeCell ref="J3:L3"/>
    <mergeCell ref="A22:L22"/>
  </mergeCells>
  <pageMargins left="0.5" right="0.5" top="0.5" bottom="0.5" header="0.5" footer="0.5"/>
  <pageSetup scale="9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zoomScaleNormal="100" zoomScaleSheetLayoutView="100" workbookViewId="0"/>
  </sheetViews>
  <sheetFormatPr defaultRowHeight="12.75"/>
  <cols>
    <col min="2" max="2" width="12.7109375" customWidth="1"/>
    <col min="3" max="3" width="15.85546875" customWidth="1"/>
    <col min="4" max="4" width="21.140625" style="8" customWidth="1"/>
  </cols>
  <sheetData>
    <row r="1" spans="1:4">
      <c r="A1" s="1" t="s">
        <v>94</v>
      </c>
    </row>
    <row r="3" spans="1:4" ht="38.25">
      <c r="A3" s="2" t="s">
        <v>0</v>
      </c>
      <c r="B3" s="78" t="s">
        <v>69</v>
      </c>
      <c r="C3" s="79" t="s">
        <v>58</v>
      </c>
      <c r="D3" s="97" t="s">
        <v>59</v>
      </c>
    </row>
    <row r="4" spans="1:4">
      <c r="A4" s="5"/>
      <c r="B4" s="10" t="s">
        <v>3</v>
      </c>
      <c r="C4" s="10" t="s">
        <v>3</v>
      </c>
      <c r="D4" s="80" t="s">
        <v>13</v>
      </c>
    </row>
    <row r="6" spans="1:4">
      <c r="A6" s="22">
        <v>1960</v>
      </c>
      <c r="B6" s="27">
        <v>294.24</v>
      </c>
      <c r="C6" s="27">
        <v>819.774</v>
      </c>
      <c r="D6" s="12">
        <f>(B6/C6)*100</f>
        <v>35.892819240424799</v>
      </c>
    </row>
    <row r="7" spans="1:4">
      <c r="A7" s="22">
        <v>1961</v>
      </c>
      <c r="B7" s="27">
        <v>294.29199999999997</v>
      </c>
      <c r="C7" s="27">
        <v>820.85799999999995</v>
      </c>
      <c r="D7" s="12">
        <f t="shared" ref="D7:D57" si="0">(B7/C7)*100</f>
        <v>35.851755114770157</v>
      </c>
    </row>
    <row r="8" spans="1:4">
      <c r="A8" s="22">
        <v>1962</v>
      </c>
      <c r="B8" s="27">
        <v>295.38600000000002</v>
      </c>
      <c r="C8" s="27">
        <v>842.62900000000002</v>
      </c>
      <c r="D8" s="12">
        <f t="shared" si="0"/>
        <v>35.055285303496561</v>
      </c>
    </row>
    <row r="9" spans="1:4">
      <c r="A9" s="22">
        <v>1963</v>
      </c>
      <c r="B9" s="27">
        <v>295.46199999999999</v>
      </c>
      <c r="C9" s="27">
        <v>854.88700000000017</v>
      </c>
      <c r="D9" s="12">
        <f t="shared" si="0"/>
        <v>34.5615268450684</v>
      </c>
    </row>
    <row r="10" spans="1:4">
      <c r="A10" s="22">
        <v>1964</v>
      </c>
      <c r="B10" s="27">
        <v>315.15300000000002</v>
      </c>
      <c r="C10" s="27">
        <v>905.0569999999999</v>
      </c>
      <c r="D10" s="12">
        <f t="shared" si="0"/>
        <v>34.821342744158663</v>
      </c>
    </row>
    <row r="11" spans="1:4">
      <c r="A11" s="22">
        <v>1965</v>
      </c>
      <c r="B11" s="27">
        <v>348.54399999999998</v>
      </c>
      <c r="C11" s="27">
        <v>939.23899999999992</v>
      </c>
      <c r="D11" s="12">
        <f t="shared" si="0"/>
        <v>37.10919159021293</v>
      </c>
    </row>
    <row r="12" spans="1:4">
      <c r="A12" s="22">
        <v>1966</v>
      </c>
      <c r="B12" s="27">
        <v>361.43900000000002</v>
      </c>
      <c r="C12" s="27">
        <v>958.13100000000009</v>
      </c>
      <c r="D12" s="12">
        <f t="shared" si="0"/>
        <v>37.723338457893547</v>
      </c>
    </row>
    <row r="13" spans="1:4">
      <c r="A13" s="22">
        <v>1967</v>
      </c>
      <c r="B13" s="27">
        <v>376.40100000000001</v>
      </c>
      <c r="C13" s="27">
        <v>990.37999999999988</v>
      </c>
      <c r="D13" s="12">
        <f t="shared" si="0"/>
        <v>38.005714978089223</v>
      </c>
    </row>
    <row r="14" spans="1:4">
      <c r="A14" s="22">
        <v>1968</v>
      </c>
      <c r="B14" s="27">
        <v>397.19299999999998</v>
      </c>
      <c r="C14" s="27">
        <v>1022.104</v>
      </c>
      <c r="D14" s="12">
        <f t="shared" si="0"/>
        <v>38.860331238308426</v>
      </c>
    </row>
    <row r="15" spans="1:4">
      <c r="A15" s="22">
        <v>1969</v>
      </c>
      <c r="B15" s="27">
        <v>422.452</v>
      </c>
      <c r="C15" s="27">
        <v>1078.9970000000001</v>
      </c>
      <c r="D15" s="12">
        <f t="shared" si="0"/>
        <v>39.152286799685257</v>
      </c>
    </row>
    <row r="16" spans="1:4">
      <c r="A16" s="22">
        <v>1970</v>
      </c>
      <c r="B16" s="27">
        <v>433.029</v>
      </c>
      <c r="C16" s="27">
        <v>1113.6039999999998</v>
      </c>
      <c r="D16" s="12">
        <f t="shared" si="0"/>
        <v>38.885366791067568</v>
      </c>
    </row>
    <row r="17" spans="1:4">
      <c r="A17" s="22">
        <v>1971</v>
      </c>
      <c r="B17" s="27">
        <v>468.32400000000001</v>
      </c>
      <c r="C17" s="27">
        <v>1152.616</v>
      </c>
      <c r="D17" s="12">
        <f t="shared" si="0"/>
        <v>40.631398488308335</v>
      </c>
    </row>
    <row r="18" spans="1:4">
      <c r="A18" s="22">
        <v>1972</v>
      </c>
      <c r="B18" s="27">
        <v>483.13799999999998</v>
      </c>
      <c r="C18" s="27">
        <v>1177.8599999999999</v>
      </c>
      <c r="D18" s="12">
        <f t="shared" si="0"/>
        <v>41.018287402577556</v>
      </c>
    </row>
    <row r="19" spans="1:4">
      <c r="A19" s="22">
        <v>1973</v>
      </c>
      <c r="B19" s="27">
        <v>495.726</v>
      </c>
      <c r="C19" s="27">
        <v>1241.452</v>
      </c>
      <c r="D19" s="12">
        <f t="shared" si="0"/>
        <v>39.931145142945518</v>
      </c>
    </row>
    <row r="20" spans="1:4">
      <c r="A20" s="22">
        <v>1974</v>
      </c>
      <c r="B20" s="27">
        <v>451.62299999999999</v>
      </c>
      <c r="C20" s="27">
        <v>1196.345</v>
      </c>
      <c r="D20" s="12">
        <f t="shared" si="0"/>
        <v>37.750230911651741</v>
      </c>
    </row>
    <row r="21" spans="1:4">
      <c r="A21" s="22">
        <v>1975</v>
      </c>
      <c r="B21" s="27">
        <v>457.98700000000002</v>
      </c>
      <c r="C21" s="27">
        <v>1216.54</v>
      </c>
      <c r="D21" s="12">
        <f t="shared" si="0"/>
        <v>37.646686504348402</v>
      </c>
    </row>
    <row r="22" spans="1:4">
      <c r="A22" s="22">
        <v>1976</v>
      </c>
      <c r="B22" s="27">
        <v>490.48</v>
      </c>
      <c r="C22" s="27">
        <v>1280.7350000000001</v>
      </c>
      <c r="D22" s="12">
        <f t="shared" si="0"/>
        <v>38.296759282755602</v>
      </c>
    </row>
    <row r="23" spans="1:4">
      <c r="A23" s="22">
        <v>1977</v>
      </c>
      <c r="B23" s="27">
        <v>512.48800000000006</v>
      </c>
      <c r="C23" s="27">
        <v>1320.97</v>
      </c>
      <c r="D23" s="12">
        <f t="shared" si="0"/>
        <v>38.796339053877077</v>
      </c>
    </row>
    <row r="24" spans="1:4">
      <c r="A24" s="22">
        <v>1978</v>
      </c>
      <c r="B24" s="27">
        <v>557.79700000000003</v>
      </c>
      <c r="C24" s="27">
        <v>1390.0980000000002</v>
      </c>
      <c r="D24" s="12">
        <f t="shared" si="0"/>
        <v>40.126451516367908</v>
      </c>
    </row>
    <row r="25" spans="1:4">
      <c r="A25" s="22">
        <v>1979</v>
      </c>
      <c r="B25" s="27">
        <v>574.83399999999995</v>
      </c>
      <c r="C25" s="27">
        <v>1414.5170000000001</v>
      </c>
      <c r="D25" s="12">
        <f t="shared" si="0"/>
        <v>40.63818250328557</v>
      </c>
    </row>
    <row r="26" spans="1:4">
      <c r="A26" s="22">
        <v>1980</v>
      </c>
      <c r="B26" s="27">
        <v>563.48099999999999</v>
      </c>
      <c r="C26" s="27">
        <v>1450.424</v>
      </c>
      <c r="D26" s="12">
        <f t="shared" si="0"/>
        <v>38.849398520708426</v>
      </c>
    </row>
    <row r="27" spans="1:4">
      <c r="A27" s="22">
        <v>1981</v>
      </c>
      <c r="B27" s="27">
        <v>574.51599999999996</v>
      </c>
      <c r="C27" s="27">
        <v>1458.2159999999999</v>
      </c>
      <c r="D27" s="12">
        <f t="shared" si="0"/>
        <v>39.398552752130001</v>
      </c>
    </row>
    <row r="28" spans="1:4">
      <c r="A28" s="22">
        <v>1982</v>
      </c>
      <c r="B28" s="27">
        <v>594.50599999999997</v>
      </c>
      <c r="C28" s="27">
        <v>1475.748</v>
      </c>
      <c r="D28" s="12">
        <f t="shared" si="0"/>
        <v>40.285062219294893</v>
      </c>
    </row>
    <row r="29" spans="1:4">
      <c r="A29" s="22">
        <v>1983</v>
      </c>
      <c r="B29" s="27">
        <v>589.68499999999995</v>
      </c>
      <c r="C29" s="27">
        <v>1510.5330000000001</v>
      </c>
      <c r="D29" s="12">
        <f t="shared" si="0"/>
        <v>39.038207043474046</v>
      </c>
    </row>
    <row r="30" spans="1:4">
      <c r="A30" s="22">
        <v>1984</v>
      </c>
      <c r="B30" s="27">
        <v>611.34900000000005</v>
      </c>
      <c r="C30" s="27">
        <v>1551.9259999999999</v>
      </c>
      <c r="D30" s="12">
        <f t="shared" si="0"/>
        <v>39.392922085202521</v>
      </c>
    </row>
    <row r="31" spans="1:4">
      <c r="A31" s="22">
        <v>1985</v>
      </c>
      <c r="B31" s="27">
        <v>614.51700000000005</v>
      </c>
      <c r="C31" s="27">
        <v>1555.825</v>
      </c>
      <c r="D31" s="12">
        <f t="shared" si="0"/>
        <v>39.497822698568285</v>
      </c>
    </row>
    <row r="32" spans="1:4">
      <c r="A32" s="22">
        <v>1986</v>
      </c>
      <c r="B32" s="27">
        <v>645.68700000000001</v>
      </c>
      <c r="C32" s="27">
        <v>1609.8810000000001</v>
      </c>
      <c r="D32" s="12">
        <f t="shared" si="0"/>
        <v>40.107747094350451</v>
      </c>
    </row>
    <row r="33" spans="1:4">
      <c r="A33" s="22">
        <v>1987</v>
      </c>
      <c r="B33" s="27">
        <v>656.50900000000001</v>
      </c>
      <c r="C33" s="27">
        <v>1642.8969999999999</v>
      </c>
      <c r="D33" s="12">
        <f t="shared" si="0"/>
        <v>39.960447916089691</v>
      </c>
    </row>
    <row r="34" spans="1:4">
      <c r="A34" s="22">
        <v>1988</v>
      </c>
      <c r="B34" s="27">
        <v>619.36099999999999</v>
      </c>
      <c r="C34" s="27">
        <v>1627.67</v>
      </c>
      <c r="D34" s="12">
        <f t="shared" si="0"/>
        <v>38.052000712675174</v>
      </c>
    </row>
    <row r="35" spans="1:4">
      <c r="A35" s="22">
        <v>1989</v>
      </c>
      <c r="B35" s="27">
        <v>644.36199999999997</v>
      </c>
      <c r="C35" s="27">
        <v>1682.4570000000003</v>
      </c>
      <c r="D35" s="12">
        <f t="shared" si="0"/>
        <v>38.298868856678055</v>
      </c>
    </row>
    <row r="36" spans="1:4">
      <c r="A36" s="22">
        <v>1990</v>
      </c>
      <c r="B36" s="27">
        <v>668.745</v>
      </c>
      <c r="C36" s="27">
        <v>1714.8320000000003</v>
      </c>
      <c r="D36" s="12">
        <f t="shared" si="0"/>
        <v>38.997697733655535</v>
      </c>
    </row>
    <row r="37" spans="1:4">
      <c r="A37" s="22">
        <v>1991</v>
      </c>
      <c r="B37" s="27">
        <v>651.36900000000003</v>
      </c>
      <c r="C37" s="27">
        <v>1718.1559999999999</v>
      </c>
      <c r="D37" s="12">
        <f t="shared" si="0"/>
        <v>37.910934746321054</v>
      </c>
    </row>
    <row r="38" spans="1:4">
      <c r="A38" s="22">
        <v>1992</v>
      </c>
      <c r="B38" s="27">
        <v>662.92200000000003</v>
      </c>
      <c r="C38" s="27">
        <v>1746.5509999999999</v>
      </c>
      <c r="D38" s="12">
        <f t="shared" si="0"/>
        <v>37.956063120973852</v>
      </c>
    </row>
    <row r="39" spans="1:4">
      <c r="A39" s="22">
        <v>1993</v>
      </c>
      <c r="B39" s="27">
        <v>655.64499999999998</v>
      </c>
      <c r="C39" s="27">
        <v>1748.1619999999998</v>
      </c>
      <c r="D39" s="12">
        <f t="shared" si="0"/>
        <v>37.50481934740602</v>
      </c>
    </row>
    <row r="40" spans="1:4">
      <c r="A40" s="22">
        <v>1994</v>
      </c>
      <c r="B40" s="27">
        <v>668.73199999999997</v>
      </c>
      <c r="C40" s="27">
        <v>1761.5020000000004</v>
      </c>
      <c r="D40" s="12">
        <f t="shared" si="0"/>
        <v>37.963737764703062</v>
      </c>
    </row>
    <row r="41" spans="1:4">
      <c r="A41" s="22">
        <v>1995</v>
      </c>
      <c r="B41" s="27">
        <v>639.91999999999996</v>
      </c>
      <c r="C41" s="27">
        <v>1750.1960000000001</v>
      </c>
      <c r="D41" s="12">
        <f t="shared" si="0"/>
        <v>36.562762113500426</v>
      </c>
    </row>
    <row r="42" spans="1:4">
      <c r="A42" s="22">
        <v>1996</v>
      </c>
      <c r="B42" s="27">
        <v>672.64599999999996</v>
      </c>
      <c r="C42" s="27">
        <v>1822.143</v>
      </c>
      <c r="D42" s="12">
        <f t="shared" si="0"/>
        <v>36.915104906695028</v>
      </c>
    </row>
    <row r="43" spans="1:4">
      <c r="A43" s="22">
        <v>1997</v>
      </c>
      <c r="B43" s="27">
        <v>683.07500000000005</v>
      </c>
      <c r="C43" s="27">
        <v>1824.6489999999999</v>
      </c>
      <c r="D43" s="12">
        <f t="shared" si="0"/>
        <v>37.435967136693144</v>
      </c>
    </row>
    <row r="44" spans="1:4">
      <c r="A44" s="22">
        <v>1998</v>
      </c>
      <c r="B44" s="27">
        <v>682.51900000000001</v>
      </c>
      <c r="C44" s="27">
        <v>1836.6950000000002</v>
      </c>
      <c r="D44" s="12">
        <f t="shared" si="0"/>
        <v>37.160170850358931</v>
      </c>
    </row>
    <row r="45" spans="1:4">
      <c r="A45" s="22">
        <v>1999</v>
      </c>
      <c r="B45" s="27">
        <v>687.97199999999998</v>
      </c>
      <c r="C45" s="27">
        <v>1868.1469999999999</v>
      </c>
      <c r="D45" s="12">
        <f t="shared" si="0"/>
        <v>36.826438176439005</v>
      </c>
    </row>
    <row r="46" spans="1:4">
      <c r="A46" s="22">
        <v>2000</v>
      </c>
      <c r="B46" s="27">
        <v>697.63</v>
      </c>
      <c r="C46" s="27">
        <v>1867.317</v>
      </c>
      <c r="D46" s="12">
        <f t="shared" si="0"/>
        <v>37.360019750262005</v>
      </c>
    </row>
    <row r="47" spans="1:4">
      <c r="A47" s="22">
        <v>2001</v>
      </c>
      <c r="B47" s="27">
        <v>710.98199999999997</v>
      </c>
      <c r="C47" s="27">
        <v>1909.058</v>
      </c>
      <c r="D47" s="12">
        <f t="shared" si="0"/>
        <v>37.242556276446287</v>
      </c>
    </row>
    <row r="48" spans="1:4">
      <c r="A48" s="22">
        <v>2002</v>
      </c>
      <c r="B48" s="27">
        <v>708.32899999999995</v>
      </c>
      <c r="C48" s="27">
        <v>1913.45</v>
      </c>
      <c r="D48" s="12">
        <f t="shared" si="0"/>
        <v>37.018422221641536</v>
      </c>
    </row>
    <row r="49" spans="1:5">
      <c r="A49" s="22">
        <v>2003</v>
      </c>
      <c r="B49" s="27">
        <v>714.26300000000003</v>
      </c>
      <c r="C49" s="27">
        <v>1947.4359999999999</v>
      </c>
      <c r="D49" s="12">
        <f t="shared" si="0"/>
        <v>36.67709747586057</v>
      </c>
    </row>
    <row r="50" spans="1:5">
      <c r="A50" s="22">
        <v>2004</v>
      </c>
      <c r="B50" s="27">
        <v>753.86500000000001</v>
      </c>
      <c r="C50" s="27">
        <v>1993.7000000000003</v>
      </c>
      <c r="D50" s="12">
        <f t="shared" si="0"/>
        <v>37.812358930631483</v>
      </c>
    </row>
    <row r="51" spans="1:5">
      <c r="A51" s="22">
        <v>2005</v>
      </c>
      <c r="B51" s="27">
        <v>753.92600000000004</v>
      </c>
      <c r="C51" s="31">
        <v>2030.009</v>
      </c>
      <c r="D51" s="12">
        <f t="shared" si="0"/>
        <v>37.139047166785957</v>
      </c>
      <c r="E51" s="38"/>
    </row>
    <row r="52" spans="1:5">
      <c r="A52" s="22">
        <v>2006</v>
      </c>
      <c r="B52" s="27">
        <v>744.61099999999999</v>
      </c>
      <c r="C52" s="31">
        <v>2050.9110000000001</v>
      </c>
      <c r="D52" s="12">
        <f t="shared" si="0"/>
        <v>36.306353615539628</v>
      </c>
      <c r="E52" s="38"/>
    </row>
    <row r="53" spans="1:5">
      <c r="A53" s="22">
        <v>2007</v>
      </c>
      <c r="B53" s="27">
        <v>758.53700000000003</v>
      </c>
      <c r="C53" s="31">
        <v>2103.3300000000004</v>
      </c>
      <c r="D53" s="12">
        <f t="shared" si="0"/>
        <v>36.063622921747893</v>
      </c>
      <c r="E53" s="38"/>
    </row>
    <row r="54" spans="1:5">
      <c r="A54" s="22">
        <v>2008</v>
      </c>
      <c r="B54" s="27">
        <v>769.63599999999997</v>
      </c>
      <c r="C54" s="31">
        <v>2162.2199999999998</v>
      </c>
      <c r="D54" s="12">
        <f t="shared" si="0"/>
        <v>35.594712841431495</v>
      </c>
      <c r="E54" s="38"/>
    </row>
    <row r="55" spans="1:5">
      <c r="A55" s="110">
        <v>2009</v>
      </c>
      <c r="B55" s="27">
        <v>776.83500000000004</v>
      </c>
      <c r="C55" s="31">
        <v>2204.6890000000003</v>
      </c>
      <c r="D55" s="12">
        <f t="shared" si="0"/>
        <v>35.235581980043442</v>
      </c>
      <c r="E55" s="38"/>
    </row>
    <row r="56" spans="1:5">
      <c r="A56" s="110">
        <v>2010</v>
      </c>
      <c r="B56" s="27">
        <v>770.81700000000001</v>
      </c>
      <c r="C56" s="31">
        <v>2231.1530000000002</v>
      </c>
      <c r="D56" s="37">
        <f t="shared" si="0"/>
        <v>34.547922083335386</v>
      </c>
      <c r="E56" s="38"/>
    </row>
    <row r="57" spans="1:5">
      <c r="A57" s="110">
        <v>2011</v>
      </c>
      <c r="B57" s="27">
        <v>804.36199999999997</v>
      </c>
      <c r="C57" s="31">
        <v>2311.0650000000001</v>
      </c>
      <c r="D57" s="37">
        <f t="shared" si="0"/>
        <v>34.804819423079834</v>
      </c>
      <c r="E57" s="38"/>
    </row>
    <row r="58" spans="1:5">
      <c r="A58" s="20">
        <v>2012</v>
      </c>
      <c r="B58" s="28">
        <v>804.47299999999996</v>
      </c>
      <c r="C58" s="28">
        <v>2284.3009999999995</v>
      </c>
      <c r="D58" s="13">
        <f>(B58/C58)*100</f>
        <v>35.217469151394674</v>
      </c>
      <c r="E58" s="38"/>
    </row>
    <row r="60" spans="1:5" ht="12.75" customHeight="1">
      <c r="A60" s="259" t="s">
        <v>125</v>
      </c>
      <c r="B60" s="259"/>
      <c r="C60" s="259"/>
      <c r="D60" s="259"/>
      <c r="E60" s="186"/>
    </row>
    <row r="61" spans="1:5">
      <c r="A61" s="259"/>
      <c r="B61" s="259"/>
      <c r="C61" s="259"/>
      <c r="D61" s="259"/>
      <c r="E61" s="186"/>
    </row>
    <row r="63" spans="1:5" ht="44.25" customHeight="1">
      <c r="A63" s="264" t="s">
        <v>115</v>
      </c>
      <c r="B63" s="265"/>
      <c r="C63" s="265"/>
      <c r="D63" s="265"/>
    </row>
  </sheetData>
  <mergeCells count="2">
    <mergeCell ref="A63:D63"/>
    <mergeCell ref="A60:D61"/>
  </mergeCells>
  <pageMargins left="0.5" right="0.5" top="0.5" bottom="0.5" header="0.5" footer="0.5"/>
  <pageSetup scale="85" orientation="portrait" r:id="rId1"/>
  <headerFooter alignWithMargins="0"/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zoomScaleNormal="100" zoomScaleSheetLayoutView="100" workbookViewId="0"/>
  </sheetViews>
  <sheetFormatPr defaultRowHeight="12.75"/>
  <cols>
    <col min="1" max="1" width="9.140625" style="197"/>
    <col min="2" max="4" width="17.5703125" style="197" customWidth="1"/>
    <col min="5" max="6" width="19" style="197" customWidth="1"/>
    <col min="7" max="16384" width="9.140625" style="197"/>
  </cols>
  <sheetData>
    <row r="1" spans="1:7">
      <c r="A1" s="196" t="s">
        <v>129</v>
      </c>
    </row>
    <row r="3" spans="1:7">
      <c r="A3" s="198" t="s">
        <v>0</v>
      </c>
      <c r="B3" s="199" t="s">
        <v>1</v>
      </c>
      <c r="C3" s="199" t="s">
        <v>10</v>
      </c>
      <c r="D3" s="199" t="s">
        <v>11</v>
      </c>
      <c r="E3" s="281" t="s">
        <v>8</v>
      </c>
      <c r="F3" s="281"/>
    </row>
    <row r="4" spans="1:7">
      <c r="A4" s="200"/>
      <c r="B4" s="201" t="s">
        <v>3</v>
      </c>
      <c r="C4" s="202" t="s">
        <v>12</v>
      </c>
      <c r="D4" s="203" t="s">
        <v>79</v>
      </c>
      <c r="E4" s="204" t="s">
        <v>3</v>
      </c>
      <c r="F4" s="204" t="s">
        <v>62</v>
      </c>
    </row>
    <row r="6" spans="1:7">
      <c r="A6" s="200">
        <v>1960</v>
      </c>
      <c r="B6" s="205">
        <v>180.54400000000001</v>
      </c>
      <c r="C6" s="206">
        <v>73.924000000000007</v>
      </c>
      <c r="D6" s="207">
        <f t="shared" ref="D6:D58" si="0">B6/C6</f>
        <v>2.4422920837617013</v>
      </c>
      <c r="E6" s="208">
        <v>118.631</v>
      </c>
      <c r="F6" s="208">
        <v>312.43237295351065</v>
      </c>
      <c r="G6" s="209"/>
    </row>
    <row r="7" spans="1:7">
      <c r="A7" s="200">
        <v>1961</v>
      </c>
      <c r="B7" s="205">
        <v>162.81</v>
      </c>
      <c r="C7" s="206">
        <v>64.774000000000001</v>
      </c>
      <c r="D7" s="207">
        <f t="shared" si="0"/>
        <v>2.5135085064995213</v>
      </c>
      <c r="E7" s="208">
        <v>105.358</v>
      </c>
      <c r="F7" s="208">
        <v>272.78941917543909</v>
      </c>
      <c r="G7" s="209"/>
    </row>
    <row r="8" spans="1:7">
      <c r="A8" s="200">
        <v>1962</v>
      </c>
      <c r="B8" s="205">
        <v>161.45699999999999</v>
      </c>
      <c r="C8" s="206">
        <v>60.445999999999998</v>
      </c>
      <c r="D8" s="207">
        <f t="shared" si="0"/>
        <v>2.6710948615292986</v>
      </c>
      <c r="E8" s="210">
        <v>94.186999999999998</v>
      </c>
      <c r="F8" s="208">
        <v>247.71586168135403</v>
      </c>
      <c r="G8" s="209"/>
    </row>
    <row r="9" spans="1:7">
      <c r="A9" s="200">
        <v>1963</v>
      </c>
      <c r="B9" s="205">
        <v>173.78200000000001</v>
      </c>
      <c r="C9" s="206">
        <v>62.311999999999998</v>
      </c>
      <c r="D9" s="207">
        <f t="shared" si="0"/>
        <v>2.7889010142508668</v>
      </c>
      <c r="E9" s="210">
        <v>91.085999999999999</v>
      </c>
      <c r="F9" s="208">
        <v>244.0711076525518</v>
      </c>
      <c r="G9" s="209"/>
    </row>
    <row r="10" spans="1:7">
      <c r="A10" s="200">
        <v>1964</v>
      </c>
      <c r="B10" s="205">
        <v>159.84899999999999</v>
      </c>
      <c r="C10" s="206">
        <v>60.884999999999998</v>
      </c>
      <c r="D10" s="207">
        <f t="shared" si="0"/>
        <v>2.6254249815225426</v>
      </c>
      <c r="E10" s="210">
        <v>76.789000000000001</v>
      </c>
      <c r="F10" s="208">
        <v>209.37500466888284</v>
      </c>
      <c r="G10" s="209"/>
    </row>
    <row r="11" spans="1:7">
      <c r="A11" s="200">
        <v>1965</v>
      </c>
      <c r="B11" s="205">
        <v>181.62100000000001</v>
      </c>
      <c r="C11" s="206">
        <v>60.295000000000002</v>
      </c>
      <c r="D11" s="207">
        <f t="shared" si="0"/>
        <v>3.012206650634381</v>
      </c>
      <c r="E11" s="210">
        <v>58.451000000000001</v>
      </c>
      <c r="F11" s="208">
        <v>142.24214603834974</v>
      </c>
      <c r="G11" s="209"/>
    </row>
    <row r="12" spans="1:7">
      <c r="A12" s="200">
        <v>1966</v>
      </c>
      <c r="B12" s="205">
        <v>183.51400000000001</v>
      </c>
      <c r="C12" s="206">
        <v>61.027999999999999</v>
      </c>
      <c r="D12" s="207">
        <f t="shared" si="0"/>
        <v>3.0070459461230912</v>
      </c>
      <c r="E12" s="210">
        <v>49.764000000000003</v>
      </c>
      <c r="F12" s="208">
        <v>121.31643100926377</v>
      </c>
      <c r="G12" s="209"/>
    </row>
    <row r="13" spans="1:7">
      <c r="A13" s="200">
        <v>1967</v>
      </c>
      <c r="B13" s="205">
        <v>206.886</v>
      </c>
      <c r="C13" s="206">
        <v>65.751999999999995</v>
      </c>
      <c r="D13" s="207">
        <f t="shared" si="0"/>
        <v>3.1464594232875047</v>
      </c>
      <c r="E13" s="210">
        <v>62.966999999999999</v>
      </c>
      <c r="F13" s="208">
        <v>152.533300149328</v>
      </c>
      <c r="G13" s="209"/>
    </row>
    <row r="14" spans="1:7">
      <c r="A14" s="200">
        <v>1968</v>
      </c>
      <c r="B14" s="205">
        <v>201.095</v>
      </c>
      <c r="C14" s="206">
        <v>62.92</v>
      </c>
      <c r="D14" s="207">
        <f t="shared" si="0"/>
        <v>3.1960425937698664</v>
      </c>
      <c r="E14" s="210">
        <v>72.322999999999993</v>
      </c>
      <c r="F14" s="208">
        <v>165.77531258046079</v>
      </c>
      <c r="G14" s="209"/>
    </row>
    <row r="15" spans="1:7">
      <c r="A15" s="200">
        <v>1969</v>
      </c>
      <c r="B15" s="205">
        <v>203.95699999999999</v>
      </c>
      <c r="C15" s="206">
        <v>59.116</v>
      </c>
      <c r="D15" s="207">
        <f t="shared" si="0"/>
        <v>3.4501150280803841</v>
      </c>
      <c r="E15" s="210">
        <v>73.385000000000005</v>
      </c>
      <c r="F15" s="208">
        <v>161.17992706879124</v>
      </c>
      <c r="G15" s="209"/>
    </row>
    <row r="16" spans="1:7">
      <c r="A16" s="200">
        <v>1970</v>
      </c>
      <c r="B16" s="205">
        <v>185.697</v>
      </c>
      <c r="C16" s="206">
        <v>59.12</v>
      </c>
      <c r="D16" s="207">
        <f t="shared" si="0"/>
        <v>3.1410182679296348</v>
      </c>
      <c r="E16" s="210">
        <v>55.173999999999999</v>
      </c>
      <c r="F16" s="208">
        <v>122.71647593628508</v>
      </c>
      <c r="G16" s="209"/>
    </row>
    <row r="17" spans="1:7">
      <c r="A17" s="200">
        <v>1971</v>
      </c>
      <c r="B17" s="205">
        <v>236.423</v>
      </c>
      <c r="C17" s="206">
        <v>63.670999999999999</v>
      </c>
      <c r="D17" s="207">
        <f t="shared" si="0"/>
        <v>3.7131975310580958</v>
      </c>
      <c r="E17" s="210">
        <v>73.771000000000001</v>
      </c>
      <c r="F17" s="208">
        <v>153.03273051741385</v>
      </c>
      <c r="G17" s="209"/>
    </row>
    <row r="18" spans="1:7">
      <c r="A18" s="200">
        <v>1972</v>
      </c>
      <c r="B18" s="205">
        <v>226.922</v>
      </c>
      <c r="C18" s="206">
        <v>58.256</v>
      </c>
      <c r="D18" s="207">
        <f t="shared" si="0"/>
        <v>3.8952554243339743</v>
      </c>
      <c r="E18" s="210">
        <v>48.148000000000003</v>
      </c>
      <c r="F18" s="208">
        <v>96.467262427542607</v>
      </c>
      <c r="G18" s="209"/>
    </row>
    <row r="19" spans="1:7">
      <c r="A19" s="200">
        <v>1973</v>
      </c>
      <c r="B19" s="205">
        <v>236.37100000000001</v>
      </c>
      <c r="C19" s="206">
        <v>64.418999999999997</v>
      </c>
      <c r="D19" s="207">
        <f t="shared" si="0"/>
        <v>3.6692745928996109</v>
      </c>
      <c r="E19" s="210">
        <v>31.352</v>
      </c>
      <c r="F19" s="208">
        <v>64.258889063587972</v>
      </c>
      <c r="G19" s="209"/>
    </row>
    <row r="20" spans="1:7">
      <c r="A20" s="200">
        <v>1974</v>
      </c>
      <c r="B20" s="205">
        <v>203.06800000000001</v>
      </c>
      <c r="C20" s="206">
        <v>68.162999999999997</v>
      </c>
      <c r="D20" s="207">
        <f t="shared" si="0"/>
        <v>2.9791529128706191</v>
      </c>
      <c r="E20" s="210">
        <v>33.326000000000001</v>
      </c>
      <c r="F20" s="208">
        <v>89.55172566111078</v>
      </c>
      <c r="G20" s="209"/>
    </row>
    <row r="21" spans="1:7">
      <c r="A21" s="200">
        <v>1975</v>
      </c>
      <c r="B21" s="205">
        <v>247.44</v>
      </c>
      <c r="C21" s="206">
        <v>71.924000000000007</v>
      </c>
      <c r="D21" s="207">
        <f>B21/C21</f>
        <v>3.4402980924308988</v>
      </c>
      <c r="E21" s="210">
        <v>43.375</v>
      </c>
      <c r="F21" s="208">
        <v>101.96614197570621</v>
      </c>
      <c r="G21" s="209"/>
    </row>
    <row r="22" spans="1:7">
      <c r="A22" s="200">
        <v>1976</v>
      </c>
      <c r="B22" s="205">
        <v>256.62900000000002</v>
      </c>
      <c r="C22" s="206">
        <v>72.983000000000004</v>
      </c>
      <c r="D22" s="207">
        <f t="shared" si="0"/>
        <v>3.5162846142252304</v>
      </c>
      <c r="E22" s="210">
        <v>68.647000000000006</v>
      </c>
      <c r="F22" s="208">
        <v>162.69913573112214</v>
      </c>
      <c r="G22" s="209"/>
    </row>
    <row r="23" spans="1:7">
      <c r="A23" s="200">
        <v>1977</v>
      </c>
      <c r="B23" s="205">
        <v>264.52199999999999</v>
      </c>
      <c r="C23" s="206">
        <v>72.135000000000005</v>
      </c>
      <c r="D23" s="207">
        <f t="shared" si="0"/>
        <v>3.6670409648575584</v>
      </c>
      <c r="E23" s="210">
        <v>83.32</v>
      </c>
      <c r="F23" s="208">
        <v>187.60672161081771</v>
      </c>
      <c r="G23" s="209"/>
    </row>
    <row r="24" spans="1:7">
      <c r="A24" s="200">
        <v>1978</v>
      </c>
      <c r="B24" s="205">
        <v>274.738</v>
      </c>
      <c r="C24" s="206">
        <v>67.224000000000004</v>
      </c>
      <c r="D24" s="207">
        <f t="shared" si="0"/>
        <v>4.0869034868499341</v>
      </c>
      <c r="E24" s="210">
        <v>84.125</v>
      </c>
      <c r="F24" s="208">
        <v>170.54511674923907</v>
      </c>
      <c r="G24" s="209"/>
    </row>
    <row r="25" spans="1:7">
      <c r="A25" s="200">
        <v>1979</v>
      </c>
      <c r="B25" s="205">
        <v>300.81599999999997</v>
      </c>
      <c r="C25" s="206">
        <v>68.281999999999996</v>
      </c>
      <c r="D25" s="207">
        <f t="shared" si="0"/>
        <v>4.4054948595530297</v>
      </c>
      <c r="E25" s="210">
        <v>89.498000000000005</v>
      </c>
      <c r="F25" s="208">
        <v>176.65066000443429</v>
      </c>
      <c r="G25" s="209"/>
    </row>
    <row r="26" spans="1:7">
      <c r="A26" s="200">
        <v>1980</v>
      </c>
      <c r="B26" s="205">
        <v>267.899</v>
      </c>
      <c r="C26" s="206">
        <v>71.406999999999996</v>
      </c>
      <c r="D26" s="207">
        <f t="shared" si="0"/>
        <v>3.7517190191437817</v>
      </c>
      <c r="E26" s="210">
        <v>71.795000000000002</v>
      </c>
      <c r="F26" s="208">
        <v>152.85957196105767</v>
      </c>
      <c r="G26" s="209"/>
    </row>
    <row r="27" spans="1:7">
      <c r="A27" s="200">
        <v>1981</v>
      </c>
      <c r="B27" s="205">
        <v>328.42200000000003</v>
      </c>
      <c r="C27" s="206">
        <v>77.588999999999999</v>
      </c>
      <c r="D27" s="207">
        <f t="shared" si="0"/>
        <v>4.2328422843444304</v>
      </c>
      <c r="E27" s="210">
        <v>111.18300000000001</v>
      </c>
      <c r="F27" s="208">
        <v>226.83559339086887</v>
      </c>
      <c r="G27" s="209"/>
    </row>
    <row r="28" spans="1:7">
      <c r="A28" s="200">
        <v>1982</v>
      </c>
      <c r="B28" s="205">
        <v>330.93400000000003</v>
      </c>
      <c r="C28" s="206">
        <v>76.066000000000003</v>
      </c>
      <c r="D28" s="207">
        <f t="shared" si="0"/>
        <v>4.3506165698209456</v>
      </c>
      <c r="E28" s="210">
        <v>152.24299999999999</v>
      </c>
      <c r="F28" s="208">
        <v>285.5871711456133</v>
      </c>
      <c r="G28" s="209"/>
    </row>
    <row r="29" spans="1:7">
      <c r="A29" s="200">
        <v>1983</v>
      </c>
      <c r="B29" s="205">
        <v>206.15799999999999</v>
      </c>
      <c r="C29" s="206">
        <v>58.57</v>
      </c>
      <c r="D29" s="207">
        <f t="shared" si="0"/>
        <v>3.5198565818678502</v>
      </c>
      <c r="E29" s="210">
        <v>79.447000000000003</v>
      </c>
      <c r="F29" s="208">
        <v>158.79828596462406</v>
      </c>
      <c r="G29" s="209"/>
    </row>
    <row r="30" spans="1:7">
      <c r="A30" s="200">
        <v>1984</v>
      </c>
      <c r="B30" s="205">
        <v>312.60599999999999</v>
      </c>
      <c r="C30" s="206">
        <v>72.290000000000006</v>
      </c>
      <c r="D30" s="207">
        <f t="shared" si="0"/>
        <v>4.3243325494535894</v>
      </c>
      <c r="E30" s="210">
        <v>98.825999999999993</v>
      </c>
      <c r="F30" s="208">
        <v>182.57020083410939</v>
      </c>
      <c r="G30" s="209"/>
    </row>
    <row r="31" spans="1:7">
      <c r="A31" s="200">
        <v>1985</v>
      </c>
      <c r="B31" s="205">
        <v>345.10199999999998</v>
      </c>
      <c r="C31" s="206">
        <v>72.697999999999993</v>
      </c>
      <c r="D31" s="207">
        <f t="shared" si="0"/>
        <v>4.7470631929351566</v>
      </c>
      <c r="E31" s="210">
        <v>181.279</v>
      </c>
      <c r="F31" s="208">
        <v>328.69927322043327</v>
      </c>
      <c r="G31" s="209"/>
    </row>
    <row r="32" spans="1:7">
      <c r="A32" s="200">
        <v>1986</v>
      </c>
      <c r="B32" s="205">
        <v>313.31599999999997</v>
      </c>
      <c r="C32" s="206">
        <v>66.899000000000001</v>
      </c>
      <c r="D32" s="207">
        <f t="shared" si="0"/>
        <v>4.6834182872688679</v>
      </c>
      <c r="E32" s="210">
        <v>203.821</v>
      </c>
      <c r="F32" s="208">
        <v>343.7354571917017</v>
      </c>
      <c r="G32" s="209"/>
    </row>
    <row r="33" spans="1:7">
      <c r="A33" s="200">
        <v>1987</v>
      </c>
      <c r="B33" s="205">
        <v>278.45100000000002</v>
      </c>
      <c r="C33" s="206">
        <v>59.015000000000001</v>
      </c>
      <c r="D33" s="207">
        <f t="shared" si="0"/>
        <v>4.7183089045158013</v>
      </c>
      <c r="E33" s="210">
        <v>169.42599999999999</v>
      </c>
      <c r="F33" s="208">
        <v>285.12112018884977</v>
      </c>
      <c r="G33" s="209"/>
    </row>
    <row r="34" spans="1:7">
      <c r="A34" s="200">
        <v>1988</v>
      </c>
      <c r="B34" s="205">
        <v>204.19</v>
      </c>
      <c r="C34" s="206">
        <v>55.5</v>
      </c>
      <c r="D34" s="207">
        <f t="shared" si="0"/>
        <v>3.679099099099099</v>
      </c>
      <c r="E34" s="210">
        <v>86.126000000000005</v>
      </c>
      <c r="F34" s="208">
        <v>168.01704970603956</v>
      </c>
      <c r="G34" s="209"/>
    </row>
    <row r="35" spans="1:7">
      <c r="A35" s="200">
        <v>1989</v>
      </c>
      <c r="B35" s="205">
        <v>282.03699999999998</v>
      </c>
      <c r="C35" s="206">
        <v>63.308999999999997</v>
      </c>
      <c r="D35" s="207">
        <f t="shared" si="0"/>
        <v>4.4549274194822219</v>
      </c>
      <c r="E35" s="210">
        <v>61.121000000000002</v>
      </c>
      <c r="F35" s="208">
        <v>109.72979686193497</v>
      </c>
      <c r="G35" s="209"/>
    </row>
    <row r="36" spans="1:7">
      <c r="A36" s="200">
        <v>1990</v>
      </c>
      <c r="B36" s="205">
        <v>310.12799999999999</v>
      </c>
      <c r="C36" s="206">
        <v>65.486000000000004</v>
      </c>
      <c r="D36" s="207">
        <f t="shared" si="0"/>
        <v>4.7357908560608371</v>
      </c>
      <c r="E36" s="210">
        <v>72.209999999999994</v>
      </c>
      <c r="F36" s="208">
        <v>120.46331252228121</v>
      </c>
      <c r="G36" s="209"/>
    </row>
    <row r="37" spans="1:7">
      <c r="A37" s="200">
        <v>1991</v>
      </c>
      <c r="B37" s="205">
        <v>277.60700000000003</v>
      </c>
      <c r="C37" s="206">
        <v>61.875999999999998</v>
      </c>
      <c r="D37" s="207">
        <f t="shared" si="0"/>
        <v>4.4865052686017206</v>
      </c>
      <c r="E37" s="210">
        <v>47.795999999999999</v>
      </c>
      <c r="F37" s="208">
        <v>79.665456538119045</v>
      </c>
      <c r="G37" s="209"/>
    </row>
    <row r="38" spans="1:7">
      <c r="A38" s="200">
        <v>1992</v>
      </c>
      <c r="B38" s="205">
        <v>350.255</v>
      </c>
      <c r="C38" s="206">
        <v>65.635999999999996</v>
      </c>
      <c r="D38" s="207">
        <f t="shared" si="0"/>
        <v>5.3363245779755015</v>
      </c>
      <c r="E38" s="210">
        <v>78.786000000000001</v>
      </c>
      <c r="F38" s="208">
        <v>123.7685931205454</v>
      </c>
      <c r="G38" s="209"/>
    </row>
    <row r="39" spans="1:7">
      <c r="A39" s="200">
        <v>1993</v>
      </c>
      <c r="B39" s="205">
        <v>256.75799999999998</v>
      </c>
      <c r="C39" s="206">
        <v>60.027000000000001</v>
      </c>
      <c r="D39" s="207">
        <f t="shared" si="0"/>
        <v>4.2773751811684741</v>
      </c>
      <c r="E39" s="210">
        <v>43.695</v>
      </c>
      <c r="F39" s="208">
        <v>71.591597725038497</v>
      </c>
      <c r="G39" s="209"/>
    </row>
    <row r="40" spans="1:7">
      <c r="A40" s="200">
        <v>1994</v>
      </c>
      <c r="B40" s="205">
        <v>353.02100000000002</v>
      </c>
      <c r="C40" s="206">
        <v>63.764000000000003</v>
      </c>
      <c r="D40" s="207">
        <f t="shared" si="0"/>
        <v>5.5363684837839537</v>
      </c>
      <c r="E40" s="210">
        <v>60.146000000000001</v>
      </c>
      <c r="F40" s="208">
        <v>89.725754176015954</v>
      </c>
      <c r="G40" s="209"/>
    </row>
    <row r="41" spans="1:7">
      <c r="A41" s="200">
        <v>1995</v>
      </c>
      <c r="B41" s="205">
        <v>275.07</v>
      </c>
      <c r="C41" s="206">
        <v>59.542000000000002</v>
      </c>
      <c r="D41" s="207">
        <f t="shared" si="0"/>
        <v>4.6197642000604615</v>
      </c>
      <c r="E41" s="210">
        <v>25.483000000000001</v>
      </c>
      <c r="F41" s="208">
        <v>43.233484087180038</v>
      </c>
      <c r="G41" s="209"/>
    </row>
    <row r="42" spans="1:7">
      <c r="A42" s="200">
        <v>1996</v>
      </c>
      <c r="B42" s="205">
        <v>333.14699999999999</v>
      </c>
      <c r="C42" s="206">
        <v>64.662999999999997</v>
      </c>
      <c r="D42" s="207">
        <f t="shared" si="0"/>
        <v>5.152049858497131</v>
      </c>
      <c r="E42" s="210">
        <v>39.948</v>
      </c>
      <c r="F42" s="208">
        <v>59.97137369258801</v>
      </c>
      <c r="G42" s="209"/>
    </row>
    <row r="43" spans="1:7">
      <c r="A43" s="200">
        <v>1997</v>
      </c>
      <c r="B43" s="205">
        <v>333.71100000000001</v>
      </c>
      <c r="C43" s="206">
        <v>63.576000000000001</v>
      </c>
      <c r="D43" s="207">
        <f t="shared" si="0"/>
        <v>5.24900906002265</v>
      </c>
      <c r="E43" s="210">
        <v>58.691000000000003</v>
      </c>
      <c r="F43" s="208">
        <v>87.631116056271196</v>
      </c>
      <c r="G43" s="209"/>
    </row>
    <row r="44" spans="1:7">
      <c r="A44" s="200">
        <v>1998</v>
      </c>
      <c r="B44" s="205">
        <v>346.584</v>
      </c>
      <c r="C44" s="206">
        <v>61.347999999999999</v>
      </c>
      <c r="D44" s="207">
        <f t="shared" si="0"/>
        <v>5.6494751255134643</v>
      </c>
      <c r="E44" s="210">
        <v>77.811000000000007</v>
      </c>
      <c r="F44" s="208">
        <v>115.24702153906087</v>
      </c>
      <c r="G44" s="209"/>
    </row>
    <row r="45" spans="1:7">
      <c r="A45" s="200">
        <v>1999</v>
      </c>
      <c r="B45" s="205">
        <v>331.96</v>
      </c>
      <c r="C45" s="206">
        <v>58.16</v>
      </c>
      <c r="D45" s="207">
        <f t="shared" si="0"/>
        <v>5.7077028885832188</v>
      </c>
      <c r="E45" s="210">
        <v>75.572000000000003</v>
      </c>
      <c r="F45" s="208">
        <v>109.82552954292086</v>
      </c>
      <c r="G45" s="209"/>
    </row>
    <row r="46" spans="1:7">
      <c r="A46" s="200">
        <v>2000</v>
      </c>
      <c r="B46" s="205">
        <v>339.685</v>
      </c>
      <c r="C46" s="206">
        <v>58.311999999999998</v>
      </c>
      <c r="D46" s="207">
        <f t="shared" si="0"/>
        <v>5.8253018246673074</v>
      </c>
      <c r="E46" s="210">
        <v>77.433999999999997</v>
      </c>
      <c r="F46" s="208">
        <v>110.74049259076411</v>
      </c>
      <c r="G46" s="209"/>
    </row>
    <row r="47" spans="1:7">
      <c r="A47" s="200">
        <v>2001</v>
      </c>
      <c r="B47" s="205">
        <v>321.43799999999999</v>
      </c>
      <c r="C47" s="206">
        <v>54.862000000000002</v>
      </c>
      <c r="D47" s="207">
        <f t="shared" si="0"/>
        <v>5.8590281068863694</v>
      </c>
      <c r="E47" s="210">
        <v>67.403000000000006</v>
      </c>
      <c r="F47" s="208">
        <v>97.209207219737323</v>
      </c>
      <c r="G47" s="209"/>
    </row>
    <row r="48" spans="1:7">
      <c r="A48" s="200">
        <v>2002</v>
      </c>
      <c r="B48" s="205">
        <v>293.95999999999998</v>
      </c>
      <c r="C48" s="206">
        <v>53.39</v>
      </c>
      <c r="D48" s="207">
        <f t="shared" si="0"/>
        <v>5.5058999812699003</v>
      </c>
      <c r="E48" s="210">
        <v>45.143000000000001</v>
      </c>
      <c r="F48" s="208">
        <v>66.266886253312904</v>
      </c>
      <c r="G48" s="209"/>
    </row>
    <row r="49" spans="1:7">
      <c r="A49" s="200">
        <v>2003</v>
      </c>
      <c r="B49" s="205">
        <v>345.27300000000002</v>
      </c>
      <c r="C49" s="206">
        <v>57.493000000000002</v>
      </c>
      <c r="D49" s="207">
        <f t="shared" si="0"/>
        <v>6.00547892786948</v>
      </c>
      <c r="E49" s="210">
        <v>44.396999999999998</v>
      </c>
      <c r="F49" s="208">
        <v>61.836149460814617</v>
      </c>
      <c r="G49" s="209"/>
    </row>
    <row r="50" spans="1:7">
      <c r="A50" s="200">
        <v>2004</v>
      </c>
      <c r="B50" s="205">
        <v>385.53800000000001</v>
      </c>
      <c r="C50" s="206">
        <v>56.473999999999997</v>
      </c>
      <c r="D50" s="207">
        <f t="shared" si="0"/>
        <v>6.8268229627793326</v>
      </c>
      <c r="E50" s="210">
        <v>74.709999999999994</v>
      </c>
      <c r="F50" s="208">
        <v>98.838869859910474</v>
      </c>
      <c r="G50" s="209"/>
    </row>
    <row r="51" spans="1:7">
      <c r="A51" s="200">
        <v>2005</v>
      </c>
      <c r="B51" s="205">
        <v>363.05399999999997</v>
      </c>
      <c r="C51" s="206">
        <v>56.530999999999999</v>
      </c>
      <c r="D51" s="207">
        <f t="shared" si="0"/>
        <v>6.4222108223806407</v>
      </c>
      <c r="E51" s="210">
        <v>71.682000000000002</v>
      </c>
      <c r="F51" s="208">
        <v>93.386575197738509</v>
      </c>
      <c r="G51" s="209"/>
    </row>
    <row r="52" spans="1:7">
      <c r="A52" s="200">
        <v>2006</v>
      </c>
      <c r="B52" s="205">
        <v>335.48200000000003</v>
      </c>
      <c r="C52" s="206">
        <v>52.603000000000002</v>
      </c>
      <c r="D52" s="207">
        <f t="shared" si="0"/>
        <v>6.3776210482291891</v>
      </c>
      <c r="E52" s="210">
        <v>49.853999999999999</v>
      </c>
      <c r="F52" s="208">
        <v>65.493721183851079</v>
      </c>
      <c r="G52" s="209"/>
    </row>
    <row r="53" spans="1:7">
      <c r="A53" s="200">
        <v>2007</v>
      </c>
      <c r="B53" s="205">
        <v>411.97</v>
      </c>
      <c r="C53" s="206">
        <v>61.642000000000003</v>
      </c>
      <c r="D53" s="207">
        <f t="shared" si="0"/>
        <v>6.6832679017552969</v>
      </c>
      <c r="E53" s="210">
        <v>54.317</v>
      </c>
      <c r="F53" s="208">
        <v>64.539111100983433</v>
      </c>
      <c r="G53" s="209"/>
    </row>
    <row r="54" spans="1:7">
      <c r="A54" s="200">
        <v>2008</v>
      </c>
      <c r="B54" s="205">
        <v>400.42899999999997</v>
      </c>
      <c r="C54" s="206">
        <v>60.688000000000002</v>
      </c>
      <c r="D54" s="207">
        <f t="shared" si="0"/>
        <v>6.5981577906670177</v>
      </c>
      <c r="E54" s="210">
        <v>65.903999999999996</v>
      </c>
      <c r="F54" s="208">
        <v>76.522126399302692</v>
      </c>
      <c r="G54" s="209"/>
    </row>
    <row r="55" spans="1:7">
      <c r="A55" s="200">
        <v>2009</v>
      </c>
      <c r="B55" s="205">
        <v>416.25400000000002</v>
      </c>
      <c r="C55" s="206">
        <v>57.77</v>
      </c>
      <c r="D55" s="207">
        <f t="shared" si="0"/>
        <v>7.2053661069759389</v>
      </c>
      <c r="E55" s="210">
        <v>75.869</v>
      </c>
      <c r="F55" s="208">
        <v>83.831626459520905</v>
      </c>
      <c r="G55" s="209"/>
    </row>
    <row r="56" spans="1:7">
      <c r="A56" s="200">
        <v>2010</v>
      </c>
      <c r="B56" s="205">
        <v>397.89100000000002</v>
      </c>
      <c r="C56" s="206">
        <v>57.258000000000003</v>
      </c>
      <c r="D56" s="207">
        <f t="shared" si="0"/>
        <v>6.9490900834817841</v>
      </c>
      <c r="E56" s="210">
        <v>57.268000000000001</v>
      </c>
      <c r="F56" s="208">
        <v>62.775944139950447</v>
      </c>
      <c r="G56" s="209"/>
    </row>
    <row r="57" spans="1:7">
      <c r="A57" s="200">
        <v>2011</v>
      </c>
      <c r="B57" s="205">
        <v>384.00700000000001</v>
      </c>
      <c r="C57" s="206">
        <v>56.518000000000001</v>
      </c>
      <c r="D57" s="207">
        <f>B57/C57</f>
        <v>6.7944194769807851</v>
      </c>
      <c r="E57" s="210">
        <v>49.334000000000003</v>
      </c>
      <c r="F57" s="208">
        <v>55.29341861629117</v>
      </c>
      <c r="G57" s="209"/>
    </row>
    <row r="58" spans="1:7">
      <c r="A58" s="198">
        <v>2012</v>
      </c>
      <c r="B58" s="211">
        <v>354.11599999999999</v>
      </c>
      <c r="C58" s="211">
        <v>60.110999999999997</v>
      </c>
      <c r="D58" s="212">
        <f t="shared" si="0"/>
        <v>5.8910349187336761</v>
      </c>
      <c r="E58" s="213">
        <v>38.616999999999997</v>
      </c>
      <c r="F58" s="214">
        <v>44.624425779530995</v>
      </c>
      <c r="G58" s="209"/>
    </row>
    <row r="59" spans="1:7">
      <c r="A59" s="200"/>
    </row>
    <row r="60" spans="1:7" ht="51" customHeight="1">
      <c r="A60" s="282" t="s">
        <v>130</v>
      </c>
      <c r="B60" s="283"/>
      <c r="C60" s="283"/>
      <c r="D60" s="283"/>
    </row>
    <row r="61" spans="1:7">
      <c r="A61" s="200"/>
    </row>
    <row r="62" spans="1:7">
      <c r="A62" s="200"/>
    </row>
  </sheetData>
  <mergeCells count="2">
    <mergeCell ref="E3:F3"/>
    <mergeCell ref="A60:D60"/>
  </mergeCells>
  <pageMargins left="0.5" right="0.5" top="0.5" bottom="0.5" header="0.5" footer="0.5"/>
  <pageSetup scale="92" orientation="portrait" r:id="rId1"/>
  <headerFooter alignWithMargins="0"/>
  <rowBreaks count="1" manualBreakCount="1">
    <brk id="40" max="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Normal="100" workbookViewId="0"/>
  </sheetViews>
  <sheetFormatPr defaultRowHeight="12.75"/>
  <cols>
    <col min="1" max="1" width="12" style="216" bestFit="1" customWidth="1"/>
    <col min="2" max="2" width="13.7109375" style="216" bestFit="1" customWidth="1"/>
    <col min="3" max="3" width="16.140625" style="216" customWidth="1"/>
    <col min="4" max="4" width="17.28515625" style="217" customWidth="1"/>
    <col min="5" max="16384" width="9.140625" style="216"/>
  </cols>
  <sheetData>
    <row r="1" spans="1:4">
      <c r="A1" s="215" t="s">
        <v>131</v>
      </c>
    </row>
    <row r="3" spans="1:4">
      <c r="A3" s="218" t="s">
        <v>0</v>
      </c>
      <c r="B3" s="219" t="s">
        <v>1</v>
      </c>
      <c r="C3" s="219" t="s">
        <v>132</v>
      </c>
      <c r="D3" s="220" t="s">
        <v>11</v>
      </c>
    </row>
    <row r="4" spans="1:4">
      <c r="A4" s="221"/>
      <c r="B4" s="222" t="s">
        <v>3</v>
      </c>
      <c r="C4" s="223" t="s">
        <v>12</v>
      </c>
      <c r="D4" s="224" t="s">
        <v>79</v>
      </c>
    </row>
    <row r="5" spans="1:4">
      <c r="A5" s="225"/>
    </row>
    <row r="6" spans="1:4">
      <c r="A6" s="226">
        <v>1866</v>
      </c>
      <c r="B6" s="227">
        <v>1.47122592</v>
      </c>
      <c r="C6" s="227">
        <v>0.73249696479158233</v>
      </c>
      <c r="D6" s="217">
        <f>B6/C6</f>
        <v>2.008507872</v>
      </c>
    </row>
    <row r="7" spans="1:4">
      <c r="A7" s="226">
        <v>1867</v>
      </c>
      <c r="B7" s="227">
        <v>1.8850082100000001</v>
      </c>
      <c r="C7" s="227">
        <v>0.73249696479158233</v>
      </c>
      <c r="D7" s="217">
        <f t="shared" ref="D7:D70" si="0">B7/C7</f>
        <v>2.5734007110000001</v>
      </c>
    </row>
    <row r="8" spans="1:4">
      <c r="A8" s="226">
        <v>1868</v>
      </c>
      <c r="B8" s="227">
        <v>1.9443195449999999</v>
      </c>
      <c r="C8" s="227">
        <v>0.76487252124645888</v>
      </c>
      <c r="D8" s="217">
        <f t="shared" si="0"/>
        <v>2.5420177755000002</v>
      </c>
    </row>
    <row r="9" spans="1:4">
      <c r="A9" s="226">
        <v>1869</v>
      </c>
      <c r="B9" s="227">
        <v>1.7699416799999999</v>
      </c>
      <c r="C9" s="227">
        <v>0.84176446782679071</v>
      </c>
      <c r="D9" s="217">
        <f t="shared" si="0"/>
        <v>2.1026566784999998</v>
      </c>
    </row>
    <row r="10" spans="1:4">
      <c r="A10" s="226">
        <v>1870</v>
      </c>
      <c r="B10" s="227">
        <v>2.5909019999999998</v>
      </c>
      <c r="C10" s="227">
        <v>1.0319708619991905</v>
      </c>
      <c r="D10" s="217">
        <f t="shared" si="0"/>
        <v>2.5106348399999998</v>
      </c>
    </row>
    <row r="11" spans="1:4">
      <c r="A11" s="226">
        <v>1871</v>
      </c>
      <c r="B11" s="227">
        <v>3.38112711</v>
      </c>
      <c r="C11" s="227">
        <v>1.2383650343990287</v>
      </c>
      <c r="D11" s="217">
        <f t="shared" si="0"/>
        <v>2.7303153885000002</v>
      </c>
    </row>
    <row r="12" spans="1:4">
      <c r="A12" s="226">
        <v>1872</v>
      </c>
      <c r="B12" s="227">
        <v>3.4992417599999999</v>
      </c>
      <c r="C12" s="227">
        <v>1.3597733711048157</v>
      </c>
      <c r="D12" s="217">
        <f t="shared" si="0"/>
        <v>2.5734007110000001</v>
      </c>
    </row>
    <row r="13" spans="1:4">
      <c r="A13" s="226">
        <v>1873</v>
      </c>
      <c r="B13" s="227">
        <v>2.9719169999999999</v>
      </c>
      <c r="C13" s="227">
        <v>1.4569000404694454</v>
      </c>
      <c r="D13" s="217">
        <f t="shared" si="0"/>
        <v>2.0398908075</v>
      </c>
    </row>
    <row r="14" spans="1:4">
      <c r="A14" s="226">
        <v>1874</v>
      </c>
      <c r="B14" s="227">
        <v>3.5840811000000001</v>
      </c>
      <c r="C14" s="227">
        <v>1.679481991096722</v>
      </c>
      <c r="D14" s="217">
        <f t="shared" si="0"/>
        <v>2.1340396140000002</v>
      </c>
    </row>
    <row r="15" spans="1:4">
      <c r="A15" s="226">
        <v>1875</v>
      </c>
      <c r="B15" s="227">
        <v>4.0895609999999998</v>
      </c>
      <c r="C15" s="227">
        <v>1.8615944961554027</v>
      </c>
      <c r="D15" s="217">
        <f t="shared" si="0"/>
        <v>2.1968054849999996</v>
      </c>
    </row>
    <row r="16" spans="1:4">
      <c r="A16" s="226">
        <v>1876</v>
      </c>
      <c r="B16" s="227">
        <v>4.4908967999999998</v>
      </c>
      <c r="C16" s="227">
        <v>2.1044111695669767</v>
      </c>
      <c r="D16" s="217">
        <f t="shared" si="0"/>
        <v>2.1340396140000002</v>
      </c>
    </row>
    <row r="17" spans="1:4">
      <c r="A17" s="226">
        <v>1877</v>
      </c>
      <c r="B17" s="227">
        <v>4.9354142999999997</v>
      </c>
      <c r="C17" s="227">
        <v>2.3472278429785511</v>
      </c>
      <c r="D17" s="217">
        <f t="shared" si="0"/>
        <v>2.1026566784999998</v>
      </c>
    </row>
    <row r="18" spans="1:4">
      <c r="A18" s="226">
        <v>1878</v>
      </c>
      <c r="B18" s="227">
        <v>6.27531705</v>
      </c>
      <c r="C18" s="227">
        <v>2.4686361796843381</v>
      </c>
      <c r="D18" s="217">
        <f t="shared" si="0"/>
        <v>2.5420177755000002</v>
      </c>
    </row>
    <row r="19" spans="1:4">
      <c r="A19" s="226">
        <v>1879</v>
      </c>
      <c r="B19" s="227">
        <v>6.9910156260000003</v>
      </c>
      <c r="C19" s="227">
        <v>2.6774585188182924</v>
      </c>
      <c r="D19" s="217">
        <f t="shared" si="0"/>
        <v>2.611064028392684</v>
      </c>
    </row>
    <row r="20" spans="1:4">
      <c r="A20" s="226">
        <v>1880</v>
      </c>
      <c r="B20" s="227">
        <v>6.9732095250000006</v>
      </c>
      <c r="C20" s="227">
        <v>2.8126264670174019</v>
      </c>
      <c r="D20" s="217">
        <f t="shared" si="0"/>
        <v>2.4792519045000003</v>
      </c>
    </row>
    <row r="21" spans="1:4">
      <c r="A21" s="226">
        <v>1881</v>
      </c>
      <c r="B21" s="227">
        <v>4.9760559000000004</v>
      </c>
      <c r="C21" s="227">
        <v>2.6426547956292996</v>
      </c>
      <c r="D21" s="217">
        <f t="shared" si="0"/>
        <v>1.8829761300000003</v>
      </c>
    </row>
    <row r="22" spans="1:4">
      <c r="A22" s="226">
        <v>1882</v>
      </c>
      <c r="B22" s="227">
        <v>5.2216835700000006</v>
      </c>
      <c r="C22" s="227">
        <v>2.7276406313233506</v>
      </c>
      <c r="D22" s="217">
        <f t="shared" si="0"/>
        <v>1.9143590655000005</v>
      </c>
    </row>
    <row r="23" spans="1:4">
      <c r="A23" s="226">
        <v>1883</v>
      </c>
      <c r="B23" s="227">
        <v>5.1564030000000001</v>
      </c>
      <c r="C23" s="227">
        <v>2.8328611898016995</v>
      </c>
      <c r="D23" s="217">
        <f t="shared" si="0"/>
        <v>1.8202102590000002</v>
      </c>
    </row>
    <row r="24" spans="1:4">
      <c r="A24" s="226">
        <v>1884</v>
      </c>
      <c r="B24" s="227">
        <v>7.3845787199999995</v>
      </c>
      <c r="C24" s="227">
        <v>2.9785511938486442</v>
      </c>
      <c r="D24" s="217">
        <f t="shared" si="0"/>
        <v>2.4792519044999999</v>
      </c>
    </row>
    <row r="25" spans="1:4">
      <c r="A25" s="226">
        <v>1885</v>
      </c>
      <c r="B25" s="227">
        <v>7.0276946699999998</v>
      </c>
      <c r="C25" s="227">
        <v>3.0675839740995547</v>
      </c>
      <c r="D25" s="217">
        <f t="shared" si="0"/>
        <v>2.2909542914999999</v>
      </c>
    </row>
    <row r="26" spans="1:4">
      <c r="A26" s="226">
        <v>1886</v>
      </c>
      <c r="B26" s="227">
        <v>5.8635668399999998</v>
      </c>
      <c r="C26" s="227">
        <v>3.2213678672602186</v>
      </c>
      <c r="D26" s="217">
        <f t="shared" si="0"/>
        <v>1.820210259</v>
      </c>
    </row>
    <row r="27" spans="1:4">
      <c r="A27" s="226">
        <v>1887</v>
      </c>
      <c r="B27" s="227">
        <v>6.1876835999999997</v>
      </c>
      <c r="C27" s="227">
        <v>3.2861189801699715</v>
      </c>
      <c r="D27" s="217">
        <f t="shared" si="0"/>
        <v>1.8829761300000001</v>
      </c>
    </row>
    <row r="28" spans="1:4">
      <c r="A28" s="226">
        <v>1888</v>
      </c>
      <c r="B28" s="227">
        <v>8.4681853800000013</v>
      </c>
      <c r="C28" s="227">
        <v>3.4156212059894777</v>
      </c>
      <c r="D28" s="217">
        <f t="shared" si="0"/>
        <v>2.4792519045000008</v>
      </c>
    </row>
    <row r="29" spans="1:4">
      <c r="A29" s="226">
        <v>1889</v>
      </c>
      <c r="B29" s="227">
        <v>9.0324177930000005</v>
      </c>
      <c r="C29" s="227">
        <v>3.4844192634560902</v>
      </c>
      <c r="D29" s="217">
        <f t="shared" si="0"/>
        <v>2.5922304723000003</v>
      </c>
    </row>
    <row r="30" spans="1:4">
      <c r="A30" s="226">
        <v>1890</v>
      </c>
      <c r="B30" s="227">
        <v>6.2516941199999998</v>
      </c>
      <c r="C30" s="227">
        <v>3.5572642654795628</v>
      </c>
      <c r="D30" s="217">
        <f t="shared" si="0"/>
        <v>1.7574443880000001</v>
      </c>
    </row>
    <row r="31" spans="1:4">
      <c r="A31" s="226">
        <v>1891</v>
      </c>
      <c r="B31" s="227">
        <v>9.2998141199999989</v>
      </c>
      <c r="C31" s="227">
        <v>3.6584378794010517</v>
      </c>
      <c r="D31" s="217">
        <f t="shared" si="0"/>
        <v>2.5420177755000002</v>
      </c>
    </row>
    <row r="32" spans="1:4">
      <c r="A32" s="226">
        <v>1892</v>
      </c>
      <c r="B32" s="227">
        <v>6.0893817300000004</v>
      </c>
      <c r="C32" s="227">
        <v>3.1808984216916225</v>
      </c>
      <c r="D32" s="217">
        <f t="shared" si="0"/>
        <v>1.9143590655000002</v>
      </c>
    </row>
    <row r="33" spans="1:4">
      <c r="A33" s="226">
        <v>1893</v>
      </c>
      <c r="B33" s="227">
        <v>7.7917567500000002</v>
      </c>
      <c r="C33" s="227">
        <v>3.3104006475111287</v>
      </c>
      <c r="D33" s="217">
        <f t="shared" si="0"/>
        <v>2.3537201625000002</v>
      </c>
    </row>
    <row r="34" spans="1:4">
      <c r="A34" s="226">
        <v>1894</v>
      </c>
      <c r="B34" s="227">
        <v>3.3338812500000001</v>
      </c>
      <c r="C34" s="227">
        <v>3.5410764872521248</v>
      </c>
      <c r="D34" s="217">
        <f t="shared" si="0"/>
        <v>0.94148806500000004</v>
      </c>
    </row>
    <row r="35" spans="1:4">
      <c r="A35" s="226">
        <v>1895</v>
      </c>
      <c r="B35" s="227">
        <v>8.9850957300000012</v>
      </c>
      <c r="C35" s="227">
        <v>3.670578713071631</v>
      </c>
      <c r="D35" s="217">
        <f t="shared" si="0"/>
        <v>2.4478689690000004</v>
      </c>
    </row>
    <row r="36" spans="1:4">
      <c r="A36" s="226">
        <v>1896</v>
      </c>
      <c r="B36" s="227">
        <v>10.004945880000001</v>
      </c>
      <c r="C36" s="227">
        <v>3.707001214083367</v>
      </c>
      <c r="D36" s="217">
        <f t="shared" si="0"/>
        <v>2.6989324530000003</v>
      </c>
    </row>
    <row r="37" spans="1:4">
      <c r="A37" s="226">
        <v>1897</v>
      </c>
      <c r="B37" s="227">
        <v>7.6754201699999998</v>
      </c>
      <c r="C37" s="227">
        <v>3.6503439902873329</v>
      </c>
      <c r="D37" s="217">
        <f t="shared" si="0"/>
        <v>2.1026566784999998</v>
      </c>
    </row>
    <row r="38" spans="1:4">
      <c r="A38" s="226">
        <v>1898</v>
      </c>
      <c r="B38" s="227">
        <v>7.9190157599999997</v>
      </c>
      <c r="C38" s="227">
        <v>3.5046539862403883</v>
      </c>
      <c r="D38" s="217">
        <f t="shared" si="0"/>
        <v>2.2595713559999999</v>
      </c>
    </row>
    <row r="39" spans="1:4">
      <c r="A39" s="226">
        <v>1899</v>
      </c>
      <c r="B39" s="227">
        <v>8.7797032440000002</v>
      </c>
      <c r="C39" s="227">
        <v>3.5774989882638608</v>
      </c>
      <c r="D39" s="217">
        <f t="shared" si="0"/>
        <v>2.4541455560999998</v>
      </c>
    </row>
    <row r="40" spans="1:4">
      <c r="A40" s="226">
        <v>1900</v>
      </c>
      <c r="B40" s="227">
        <v>10.401709500000001</v>
      </c>
      <c r="C40" s="227">
        <v>3.6827195467422098</v>
      </c>
      <c r="D40" s="217">
        <f t="shared" si="0"/>
        <v>2.824464195</v>
      </c>
    </row>
    <row r="41" spans="1:4">
      <c r="A41" s="226">
        <v>1901</v>
      </c>
      <c r="B41" s="227">
        <v>6.8483636100000007</v>
      </c>
      <c r="C41" s="227">
        <v>3.828409550789154</v>
      </c>
      <c r="D41" s="217">
        <f t="shared" si="0"/>
        <v>1.7888273235000003</v>
      </c>
    </row>
    <row r="42" spans="1:4">
      <c r="A42" s="226">
        <v>1902</v>
      </c>
      <c r="B42" s="227">
        <v>9.2276752799999997</v>
      </c>
      <c r="C42" s="227">
        <v>3.8688789963577497</v>
      </c>
      <c r="D42" s="217">
        <f t="shared" si="0"/>
        <v>2.3851030980000001</v>
      </c>
    </row>
    <row r="43" spans="1:4">
      <c r="A43" s="226">
        <v>1903</v>
      </c>
      <c r="B43" s="227">
        <v>6.942728325</v>
      </c>
      <c r="C43" s="227">
        <v>3.4034803723188993</v>
      </c>
      <c r="D43" s="217">
        <f t="shared" si="0"/>
        <v>2.0398908075</v>
      </c>
    </row>
    <row r="44" spans="1:4">
      <c r="A44" s="226">
        <v>1904</v>
      </c>
      <c r="B44" s="227">
        <v>9.4606024499999997</v>
      </c>
      <c r="C44" s="227">
        <v>3.8648320518008905</v>
      </c>
      <c r="D44" s="217">
        <f t="shared" si="0"/>
        <v>2.447868969</v>
      </c>
    </row>
    <row r="45" spans="1:4">
      <c r="A45" s="226">
        <v>1905</v>
      </c>
      <c r="B45" s="227">
        <v>10.1197584</v>
      </c>
      <c r="C45" s="227">
        <v>3.8850667745851881</v>
      </c>
      <c r="D45" s="217">
        <f t="shared" si="0"/>
        <v>2.6047836465</v>
      </c>
    </row>
    <row r="46" spans="1:4">
      <c r="A46" s="226">
        <v>1906</v>
      </c>
      <c r="B46" s="227">
        <v>11.152944074999999</v>
      </c>
      <c r="C46" s="227">
        <v>3.9053014973694857</v>
      </c>
      <c r="D46" s="217">
        <f t="shared" si="0"/>
        <v>2.8558471304999999</v>
      </c>
    </row>
    <row r="47" spans="1:4">
      <c r="A47" s="226">
        <v>1907</v>
      </c>
      <c r="B47" s="227">
        <v>8.6236394999999995</v>
      </c>
      <c r="C47" s="227">
        <v>3.9255362201537838</v>
      </c>
      <c r="D47" s="217">
        <f t="shared" si="0"/>
        <v>2.1968054850000001</v>
      </c>
    </row>
    <row r="48" spans="1:4">
      <c r="A48" s="226">
        <v>1908</v>
      </c>
      <c r="B48" s="227">
        <v>9.0249753000000013</v>
      </c>
      <c r="C48" s="227">
        <v>3.7838931606636987</v>
      </c>
      <c r="D48" s="217">
        <f t="shared" si="0"/>
        <v>2.3851030980000005</v>
      </c>
    </row>
    <row r="49" spans="1:4">
      <c r="A49" s="226">
        <v>1909</v>
      </c>
      <c r="B49" s="227">
        <v>8.8592845770000004</v>
      </c>
      <c r="C49" s="227">
        <v>3.8045325779036823</v>
      </c>
      <c r="D49" s="217">
        <f t="shared" si="0"/>
        <v>2.328613146448995</v>
      </c>
    </row>
    <row r="50" spans="1:4">
      <c r="A50" s="226">
        <v>1910</v>
      </c>
      <c r="B50" s="227">
        <v>10.045968494999999</v>
      </c>
      <c r="C50" s="227">
        <v>3.8567381626871713</v>
      </c>
      <c r="D50" s="217">
        <f t="shared" si="0"/>
        <v>2.6047836464999996</v>
      </c>
    </row>
    <row r="51" spans="1:4">
      <c r="A51" s="226">
        <v>1911</v>
      </c>
      <c r="B51" s="227">
        <v>8.8820946750000012</v>
      </c>
      <c r="C51" s="227">
        <v>3.9862403885066775</v>
      </c>
      <c r="D51" s="217">
        <f t="shared" si="0"/>
        <v>2.2281884205000004</v>
      </c>
    </row>
    <row r="52" spans="1:4">
      <c r="A52" s="226">
        <v>1912</v>
      </c>
      <c r="B52" s="227">
        <v>11.59098432</v>
      </c>
      <c r="C52" s="227">
        <v>4.0145690004046939</v>
      </c>
      <c r="D52" s="217">
        <f t="shared" si="0"/>
        <v>2.8872300660000003</v>
      </c>
    </row>
    <row r="53" spans="1:4">
      <c r="A53" s="226">
        <v>1913</v>
      </c>
      <c r="B53" s="227">
        <v>9.2586645000000001</v>
      </c>
      <c r="C53" s="227">
        <v>3.933630109267503</v>
      </c>
      <c r="D53" s="217">
        <f t="shared" si="0"/>
        <v>2.3537201625000002</v>
      </c>
    </row>
    <row r="54" spans="1:4">
      <c r="A54" s="226">
        <v>1914</v>
      </c>
      <c r="B54" s="227">
        <v>10.133093925000001</v>
      </c>
      <c r="C54" s="227">
        <v>3.9862403885066775</v>
      </c>
      <c r="D54" s="217">
        <f t="shared" si="0"/>
        <v>2.5420177755000002</v>
      </c>
    </row>
    <row r="55" spans="1:4">
      <c r="A55" s="226">
        <v>1915</v>
      </c>
      <c r="B55" s="227">
        <v>8.1727717500000008</v>
      </c>
      <c r="C55" s="227">
        <v>4.0064751112909747</v>
      </c>
      <c r="D55" s="217">
        <f t="shared" si="0"/>
        <v>2.0398908075000004</v>
      </c>
    </row>
    <row r="56" spans="1:4">
      <c r="A56" s="226">
        <v>1916</v>
      </c>
      <c r="B56" s="227">
        <v>9.459332400000001</v>
      </c>
      <c r="C56" s="227">
        <v>3.9660056657223794</v>
      </c>
      <c r="D56" s="217">
        <f t="shared" si="0"/>
        <v>2.3851030980000005</v>
      </c>
    </row>
    <row r="57" spans="1:4">
      <c r="A57" s="226">
        <v>1917</v>
      </c>
      <c r="B57" s="227">
        <v>10.26835425</v>
      </c>
      <c r="C57" s="227">
        <v>4.2492917847025495</v>
      </c>
      <c r="D57" s="217">
        <f t="shared" si="0"/>
        <v>2.4164860335</v>
      </c>
    </row>
    <row r="58" spans="1:4">
      <c r="A58" s="226">
        <v>1918</v>
      </c>
      <c r="B58" s="227">
        <v>9.2104026000000001</v>
      </c>
      <c r="C58" s="227">
        <v>3.9660056657223794</v>
      </c>
      <c r="D58" s="217">
        <f t="shared" si="0"/>
        <v>2.3223372270000002</v>
      </c>
    </row>
    <row r="59" spans="1:4">
      <c r="A59" s="226">
        <v>1919</v>
      </c>
      <c r="B59" s="227">
        <v>9.371698949999999</v>
      </c>
      <c r="C59" s="227">
        <v>3.5892351274787533</v>
      </c>
      <c r="D59" s="217">
        <f t="shared" si="0"/>
        <v>2.6110574028018942</v>
      </c>
    </row>
    <row r="60" spans="1:4">
      <c r="A60" s="226">
        <v>1920</v>
      </c>
      <c r="B60" s="227">
        <v>10.783588134</v>
      </c>
      <c r="C60" s="227">
        <v>3.7349251315256979</v>
      </c>
      <c r="D60" s="217">
        <f t="shared" si="0"/>
        <v>2.8872300660000003</v>
      </c>
    </row>
    <row r="61" spans="1:4">
      <c r="A61" s="226">
        <v>1921</v>
      </c>
      <c r="B61" s="227">
        <v>10.077033918</v>
      </c>
      <c r="C61" s="227">
        <v>3.7337110481586402</v>
      </c>
      <c r="D61" s="217">
        <f t="shared" si="0"/>
        <v>2.6989324529999998</v>
      </c>
    </row>
    <row r="62" spans="1:4">
      <c r="A62" s="226">
        <v>1922</v>
      </c>
      <c r="B62" s="227">
        <v>10.043936414999999</v>
      </c>
      <c r="C62" s="227">
        <v>3.5560501821125046</v>
      </c>
      <c r="D62" s="217">
        <f t="shared" si="0"/>
        <v>2.824464195</v>
      </c>
    </row>
    <row r="63" spans="1:4">
      <c r="A63" s="226">
        <v>1923</v>
      </c>
      <c r="B63" s="227">
        <v>9.2648369430000006</v>
      </c>
      <c r="C63" s="227">
        <v>3.6446782679077292</v>
      </c>
      <c r="D63" s="217">
        <f t="shared" si="0"/>
        <v>2.5420177755000006</v>
      </c>
    </row>
    <row r="64" spans="1:4">
      <c r="A64" s="226">
        <v>1924</v>
      </c>
      <c r="B64" s="227">
        <v>6.2353358759999997</v>
      </c>
      <c r="C64" s="227">
        <v>3.5479562929987858</v>
      </c>
      <c r="D64" s="217">
        <f t="shared" si="0"/>
        <v>1.7574443879999999</v>
      </c>
    </row>
    <row r="65" spans="1:4">
      <c r="A65" s="226">
        <v>1925</v>
      </c>
      <c r="B65" s="227">
        <v>10.777491893999999</v>
      </c>
      <c r="C65" s="227">
        <v>3.9113719142047754</v>
      </c>
      <c r="D65" s="217">
        <f t="shared" si="0"/>
        <v>2.7554249839704084</v>
      </c>
    </row>
    <row r="66" spans="1:4">
      <c r="A66" s="226">
        <v>1926</v>
      </c>
      <c r="B66" s="227">
        <v>9.425930085000001</v>
      </c>
      <c r="C66" s="227">
        <v>3.8506677458518817</v>
      </c>
      <c r="D66" s="217">
        <f t="shared" si="0"/>
        <v>2.4478689690000004</v>
      </c>
    </row>
    <row r="67" spans="1:4">
      <c r="A67" s="226">
        <v>1927</v>
      </c>
      <c r="B67" s="227">
        <v>8.0324312249999998</v>
      </c>
      <c r="C67" s="227">
        <v>3.6564144071226221</v>
      </c>
      <c r="D67" s="217">
        <f t="shared" si="0"/>
        <v>2.1968054850000001</v>
      </c>
    </row>
    <row r="68" spans="1:4">
      <c r="A68" s="226">
        <v>1928</v>
      </c>
      <c r="B68" s="227">
        <v>10.279987907999999</v>
      </c>
      <c r="C68" s="227">
        <v>3.9465803318494537</v>
      </c>
      <c r="D68" s="217">
        <f t="shared" si="0"/>
        <v>2.6047836464999996</v>
      </c>
    </row>
    <row r="69" spans="1:4">
      <c r="A69" s="226">
        <v>1929</v>
      </c>
      <c r="B69" s="227">
        <v>9.8885330969999998</v>
      </c>
      <c r="C69" s="227">
        <v>3.9190611088628082</v>
      </c>
      <c r="D69" s="217">
        <f t="shared" si="0"/>
        <v>2.5231893104798639</v>
      </c>
    </row>
    <row r="70" spans="1:4">
      <c r="A70" s="226">
        <v>1930</v>
      </c>
      <c r="B70" s="227">
        <v>8.4903858539999995</v>
      </c>
      <c r="C70" s="227">
        <v>3.9785511938486438</v>
      </c>
      <c r="D70" s="217">
        <f t="shared" si="0"/>
        <v>2.1340396140000002</v>
      </c>
    </row>
    <row r="71" spans="1:4">
      <c r="A71" s="226">
        <v>1931</v>
      </c>
      <c r="B71" s="227">
        <v>8.3878420170000005</v>
      </c>
      <c r="C71" s="227">
        <v>4.061918251719951</v>
      </c>
      <c r="D71" s="217">
        <f t="shared" ref="D71:D99" si="1">B71/C71</f>
        <v>2.0649952798651992</v>
      </c>
    </row>
    <row r="72" spans="1:4">
      <c r="A72" s="226">
        <v>1932</v>
      </c>
      <c r="B72" s="227">
        <v>11.738335521</v>
      </c>
      <c r="C72" s="227">
        <v>4.3492513152569812</v>
      </c>
      <c r="D72" s="217">
        <f t="shared" si="1"/>
        <v>2.6989324529999998</v>
      </c>
    </row>
    <row r="73" spans="1:4">
      <c r="A73" s="226">
        <v>1933</v>
      </c>
      <c r="B73" s="227">
        <v>10.6023774</v>
      </c>
      <c r="C73" s="227">
        <v>4.2229866450829618</v>
      </c>
      <c r="D73" s="217">
        <f t="shared" si="1"/>
        <v>2.5106348400000003</v>
      </c>
    </row>
    <row r="74" spans="1:4">
      <c r="A74" s="226">
        <v>1934</v>
      </c>
      <c r="B74" s="227">
        <v>4.0836679680000003</v>
      </c>
      <c r="C74" s="227">
        <v>2.3071630918656414</v>
      </c>
      <c r="D74" s="217">
        <f t="shared" si="1"/>
        <v>1.7699953602750396</v>
      </c>
    </row>
    <row r="75" spans="1:4">
      <c r="A75" s="226">
        <v>1935</v>
      </c>
      <c r="B75" s="227">
        <v>8.6504629560000001</v>
      </c>
      <c r="C75" s="227">
        <v>3.6268717118575475</v>
      </c>
      <c r="D75" s="217">
        <f t="shared" si="1"/>
        <v>2.3851030980000001</v>
      </c>
    </row>
    <row r="76" spans="1:4">
      <c r="A76" s="226">
        <v>1936</v>
      </c>
      <c r="B76" s="227">
        <v>3.7822089000000001</v>
      </c>
      <c r="C76" s="227">
        <v>3.0129502225819507</v>
      </c>
      <c r="D76" s="217">
        <f t="shared" si="1"/>
        <v>1.2553174199999999</v>
      </c>
    </row>
    <row r="77" spans="1:4">
      <c r="A77" s="226">
        <v>1937</v>
      </c>
      <c r="B77" s="227">
        <v>11.7047808</v>
      </c>
      <c r="C77" s="227">
        <v>4.1440712262242005</v>
      </c>
      <c r="D77" s="217">
        <f t="shared" si="1"/>
        <v>2.824464195</v>
      </c>
    </row>
    <row r="78" spans="1:4">
      <c r="A78" s="226">
        <v>1938</v>
      </c>
      <c r="B78" s="227">
        <v>11.502182424000001</v>
      </c>
      <c r="C78" s="227">
        <v>3.983812221772562</v>
      </c>
      <c r="D78" s="217">
        <f t="shared" si="1"/>
        <v>2.8872300659999999</v>
      </c>
    </row>
    <row r="79" spans="1:4">
      <c r="A79" s="226">
        <v>1939</v>
      </c>
      <c r="B79" s="227">
        <v>11.880352512</v>
      </c>
      <c r="C79" s="227">
        <v>3.6260623229461753</v>
      </c>
      <c r="D79" s="217">
        <f t="shared" si="1"/>
        <v>3.2763784662000002</v>
      </c>
    </row>
    <row r="80" spans="1:4">
      <c r="A80" s="226">
        <v>1940</v>
      </c>
      <c r="B80" s="227">
        <v>11.50055676</v>
      </c>
      <c r="C80" s="227">
        <v>3.4900849858356939</v>
      </c>
      <c r="D80" s="217">
        <f t="shared" si="1"/>
        <v>3.2952082275000003</v>
      </c>
    </row>
    <row r="81" spans="1:4">
      <c r="A81" s="226">
        <v>1941</v>
      </c>
      <c r="B81" s="227">
        <v>11.161605816</v>
      </c>
      <c r="C81" s="227">
        <v>3.4868474301902066</v>
      </c>
      <c r="D81" s="217">
        <f t="shared" si="1"/>
        <v>3.2010594209999996</v>
      </c>
    </row>
    <row r="82" spans="1:4">
      <c r="A82" s="226">
        <v>1942</v>
      </c>
      <c r="B82" s="227">
        <v>13.91923998</v>
      </c>
      <c r="C82" s="227">
        <v>3.6960744637798464</v>
      </c>
      <c r="D82" s="217">
        <f t="shared" si="1"/>
        <v>3.7659522599999997</v>
      </c>
    </row>
    <row r="83" spans="1:4">
      <c r="A83" s="226">
        <v>1943</v>
      </c>
      <c r="B83" s="227">
        <v>14.147975984999999</v>
      </c>
      <c r="C83" s="227">
        <v>4.0983407527316871</v>
      </c>
      <c r="D83" s="217">
        <f t="shared" si="1"/>
        <v>3.452122905</v>
      </c>
    </row>
    <row r="84" spans="1:4">
      <c r="A84" s="226">
        <v>1944</v>
      </c>
      <c r="B84" s="227">
        <v>13.864932641999999</v>
      </c>
      <c r="C84" s="227">
        <v>4.2076082557668952</v>
      </c>
      <c r="D84" s="217">
        <f t="shared" si="1"/>
        <v>3.2952052090393389</v>
      </c>
    </row>
    <row r="85" spans="1:4">
      <c r="A85" s="226">
        <v>1945</v>
      </c>
      <c r="B85" s="227">
        <v>11.217538818</v>
      </c>
      <c r="C85" s="227">
        <v>4.0161877782274384</v>
      </c>
      <c r="D85" s="217">
        <f t="shared" si="1"/>
        <v>2.7930812594999996</v>
      </c>
    </row>
    <row r="86" spans="1:4">
      <c r="A86" s="226">
        <v>1946</v>
      </c>
      <c r="B86" s="227">
        <v>15.347284199999999</v>
      </c>
      <c r="C86" s="227">
        <v>4.2897612302711448</v>
      </c>
      <c r="D86" s="217">
        <f t="shared" si="1"/>
        <v>3.5776546470000001</v>
      </c>
    </row>
    <row r="87" spans="1:4">
      <c r="A87" s="226">
        <v>1947</v>
      </c>
      <c r="B87" s="227">
        <v>7.549888428</v>
      </c>
      <c r="C87" s="227">
        <v>3.8802104411169567</v>
      </c>
      <c r="D87" s="217">
        <f t="shared" si="1"/>
        <v>1.9457420009999999</v>
      </c>
    </row>
    <row r="88" spans="1:4">
      <c r="A88" s="226">
        <v>1948</v>
      </c>
      <c r="B88" s="227">
        <v>16.492513686000002</v>
      </c>
      <c r="C88" s="227">
        <v>4.343180898421692</v>
      </c>
      <c r="D88" s="217">
        <f t="shared" si="1"/>
        <v>3.7973351955000001</v>
      </c>
    </row>
    <row r="89" spans="1:4">
      <c r="A89" s="226">
        <v>1949</v>
      </c>
      <c r="B89" s="227">
        <v>13.252895547</v>
      </c>
      <c r="C89" s="227">
        <v>4.4925131525698099</v>
      </c>
      <c r="D89" s="217">
        <f t="shared" si="1"/>
        <v>2.9499959369999997</v>
      </c>
    </row>
    <row r="90" spans="1:4">
      <c r="A90" s="226">
        <v>1950</v>
      </c>
      <c r="B90" s="227">
        <v>11.575388106</v>
      </c>
      <c r="C90" s="227">
        <v>3.8025091056252527</v>
      </c>
      <c r="D90" s="217">
        <f t="shared" si="1"/>
        <v>3.0441447435000004</v>
      </c>
    </row>
    <row r="91" spans="1:4">
      <c r="A91" s="226">
        <v>1951</v>
      </c>
      <c r="B91" s="227">
        <v>10.695853080000001</v>
      </c>
      <c r="C91" s="227">
        <v>3.917442331040065</v>
      </c>
      <c r="D91" s="217">
        <f t="shared" si="1"/>
        <v>2.7303153885000002</v>
      </c>
    </row>
    <row r="92" spans="1:4">
      <c r="A92" s="226">
        <v>1952</v>
      </c>
      <c r="B92" s="227">
        <v>16.588427862</v>
      </c>
      <c r="C92" s="227">
        <v>4.2286523674625656</v>
      </c>
      <c r="D92" s="217">
        <f t="shared" si="1"/>
        <v>3.9228639340608673</v>
      </c>
    </row>
    <row r="93" spans="1:4">
      <c r="A93" s="226">
        <v>1953</v>
      </c>
      <c r="B93" s="227">
        <v>14.554341183</v>
      </c>
      <c r="C93" s="227">
        <v>4.3751517604208825</v>
      </c>
      <c r="D93" s="217">
        <f t="shared" si="1"/>
        <v>3.3265911629999998</v>
      </c>
    </row>
    <row r="94" spans="1:4">
      <c r="A94" s="226">
        <v>1954</v>
      </c>
      <c r="B94" s="227">
        <v>13.862925963</v>
      </c>
      <c r="C94" s="227">
        <v>4.0526102792391745</v>
      </c>
      <c r="D94" s="217">
        <f t="shared" si="1"/>
        <v>3.4207399695</v>
      </c>
    </row>
    <row r="95" spans="1:4">
      <c r="A95" s="226">
        <v>1955</v>
      </c>
      <c r="B95" s="227">
        <v>12.68043321</v>
      </c>
      <c r="C95" s="227">
        <v>4.1655200323755563</v>
      </c>
      <c r="D95" s="217">
        <f t="shared" si="1"/>
        <v>3.0441416945409503</v>
      </c>
    </row>
    <row r="96" spans="1:4">
      <c r="A96" s="226">
        <v>1956</v>
      </c>
      <c r="B96" s="227">
        <v>12.791841995999999</v>
      </c>
      <c r="C96" s="227">
        <v>3.8093889113719142</v>
      </c>
      <c r="D96" s="217">
        <f t="shared" si="1"/>
        <v>3.3579774324993092</v>
      </c>
    </row>
    <row r="97" spans="1:4">
      <c r="A97" s="226">
        <v>1957</v>
      </c>
      <c r="B97" s="227">
        <v>15.528139320000001</v>
      </c>
      <c r="C97" s="227">
        <v>3.9902873330635367</v>
      </c>
      <c r="D97" s="217">
        <f t="shared" si="1"/>
        <v>3.8914840020000008</v>
      </c>
    </row>
    <row r="98" spans="1:4">
      <c r="A98" s="226">
        <v>1958</v>
      </c>
      <c r="B98" s="227">
        <v>16.399190411999999</v>
      </c>
      <c r="C98" s="227">
        <v>3.9587211655200325</v>
      </c>
      <c r="D98" s="217">
        <f t="shared" si="1"/>
        <v>4.1425474859999998</v>
      </c>
    </row>
    <row r="99" spans="1:4">
      <c r="A99" s="226">
        <v>1959</v>
      </c>
      <c r="B99" s="227">
        <v>20.042278034999999</v>
      </c>
      <c r="C99" s="227">
        <v>4.9125859975718331</v>
      </c>
      <c r="D99" s="217">
        <f t="shared" si="1"/>
        <v>4.0797816149999999</v>
      </c>
    </row>
    <row r="100" spans="1:4">
      <c r="A100" s="226">
        <v>1960</v>
      </c>
      <c r="B100" s="227">
        <v>19.623313940999999</v>
      </c>
      <c r="C100" s="227">
        <v>4.9235127478753542</v>
      </c>
      <c r="D100" s="228">
        <f>B100/C100</f>
        <v>3.9856328084999997</v>
      </c>
    </row>
    <row r="101" spans="1:4">
      <c r="A101" s="226">
        <v>1961</v>
      </c>
      <c r="B101" s="227">
        <v>19.131728387999999</v>
      </c>
      <c r="C101" s="227">
        <v>4.0372318899231079</v>
      </c>
      <c r="D101" s="228">
        <f t="shared" ref="D101:D152" si="2">B101/C101</f>
        <v>4.7388232605000002</v>
      </c>
    </row>
    <row r="102" spans="1:4">
      <c r="A102" s="226">
        <v>1962</v>
      </c>
      <c r="B102" s="227">
        <v>18.927021729</v>
      </c>
      <c r="C102" s="227">
        <v>3.9162282476730068</v>
      </c>
      <c r="D102" s="228">
        <f t="shared" si="2"/>
        <v>4.832972067</v>
      </c>
    </row>
    <row r="103" spans="1:4">
      <c r="A103" s="226">
        <v>1963</v>
      </c>
      <c r="B103" s="227">
        <v>21.6314916</v>
      </c>
      <c r="C103" s="227">
        <v>4.3079724807770132</v>
      </c>
      <c r="D103" s="228">
        <f t="shared" si="2"/>
        <v>5.0212696800000005</v>
      </c>
    </row>
    <row r="104" spans="1:4">
      <c r="A104" s="226">
        <v>1964</v>
      </c>
      <c r="B104" s="227">
        <v>19.170007694999999</v>
      </c>
      <c r="C104" s="227">
        <v>3.9409146094698499</v>
      </c>
      <c r="D104" s="228">
        <f t="shared" si="2"/>
        <v>4.8643550025</v>
      </c>
    </row>
    <row r="105" spans="1:4">
      <c r="A105" s="226">
        <v>1965</v>
      </c>
      <c r="B105" s="227">
        <v>20.689266906</v>
      </c>
      <c r="C105" s="227">
        <v>4.0198300283286121</v>
      </c>
      <c r="D105" s="228">
        <f t="shared" si="2"/>
        <v>5.1468014219999993</v>
      </c>
    </row>
    <row r="106" spans="1:4">
      <c r="A106" s="226">
        <v>1966</v>
      </c>
      <c r="B106" s="227">
        <v>22.905300947999997</v>
      </c>
      <c r="C106" s="227">
        <v>4.1003642250101171</v>
      </c>
      <c r="D106" s="228">
        <f t="shared" si="2"/>
        <v>5.5861625189999993</v>
      </c>
    </row>
    <row r="107" spans="1:4">
      <c r="A107" s="226">
        <v>1967</v>
      </c>
      <c r="B107" s="227">
        <v>25.053819132000001</v>
      </c>
      <c r="C107" s="227">
        <v>4.5103197086199911</v>
      </c>
      <c r="D107" s="228">
        <f t="shared" si="2"/>
        <v>5.5547767676242277</v>
      </c>
    </row>
    <row r="108" spans="1:4">
      <c r="A108" s="226">
        <v>1968</v>
      </c>
      <c r="B108" s="227">
        <v>23.091414074999999</v>
      </c>
      <c r="C108" s="227">
        <v>3.9558883043302306</v>
      </c>
      <c r="D108" s="228">
        <f t="shared" si="2"/>
        <v>5.8372260029999996</v>
      </c>
    </row>
    <row r="109" spans="1:4">
      <c r="A109" s="226">
        <v>1969</v>
      </c>
      <c r="B109" s="227">
        <v>24.012860750999998</v>
      </c>
      <c r="C109" s="227">
        <v>3.8644273573452042</v>
      </c>
      <c r="D109" s="228">
        <f t="shared" si="2"/>
        <v>6.2138212289999997</v>
      </c>
    </row>
    <row r="110" spans="1:4">
      <c r="A110" s="226">
        <v>1970</v>
      </c>
      <c r="B110" s="227">
        <v>22.013065421999997</v>
      </c>
      <c r="C110" s="227">
        <v>4.0781060299473895</v>
      </c>
      <c r="D110" s="228">
        <f t="shared" si="2"/>
        <v>5.3978649059999997</v>
      </c>
    </row>
    <row r="111" spans="1:4">
      <c r="A111" s="226">
        <v>1971</v>
      </c>
      <c r="B111" s="227">
        <v>29.924918100000003</v>
      </c>
      <c r="C111" s="227">
        <v>4.6742209631728047</v>
      </c>
      <c r="D111" s="228">
        <f t="shared" si="2"/>
        <v>6.4021188420000001</v>
      </c>
    </row>
    <row r="112" spans="1:4">
      <c r="A112" s="226">
        <v>1972</v>
      </c>
      <c r="B112" s="227">
        <v>31.2330696</v>
      </c>
      <c r="C112" s="227">
        <v>4.2897612302711448</v>
      </c>
      <c r="D112" s="228">
        <f t="shared" si="2"/>
        <v>7.2808410360000009</v>
      </c>
    </row>
    <row r="113" spans="1:4">
      <c r="A113" s="226">
        <v>1973</v>
      </c>
      <c r="B113" s="227">
        <v>30.657990959999999</v>
      </c>
      <c r="C113" s="227">
        <v>4.5649534601375965</v>
      </c>
      <c r="D113" s="228">
        <f t="shared" si="2"/>
        <v>6.7159481969999995</v>
      </c>
    </row>
    <row r="114" spans="1:4">
      <c r="A114" s="226">
        <v>1974</v>
      </c>
      <c r="B114" s="227">
        <v>24.588168</v>
      </c>
      <c r="C114" s="227">
        <v>4.8968029138000801</v>
      </c>
      <c r="D114" s="228">
        <f t="shared" si="2"/>
        <v>5.0212696800000005</v>
      </c>
    </row>
    <row r="115" spans="1:4">
      <c r="A115" s="226">
        <v>1975</v>
      </c>
      <c r="B115" s="227">
        <v>28.393237800000001</v>
      </c>
      <c r="C115" s="227">
        <v>5.0263051396195868</v>
      </c>
      <c r="D115" s="228">
        <f t="shared" si="2"/>
        <v>5.6489283900000009</v>
      </c>
    </row>
    <row r="116" spans="1:4">
      <c r="A116" s="226">
        <v>1976</v>
      </c>
      <c r="B116" s="227">
        <v>29.818233899999999</v>
      </c>
      <c r="C116" s="227">
        <v>5.2205584783488463</v>
      </c>
      <c r="D116" s="228">
        <f t="shared" si="2"/>
        <v>5.7116942609999999</v>
      </c>
    </row>
    <row r="117" spans="1:4">
      <c r="A117" s="226">
        <v>1977</v>
      </c>
      <c r="B117" s="227">
        <v>27.742972200000001</v>
      </c>
      <c r="C117" s="227">
        <v>5.139619587211655</v>
      </c>
      <c r="D117" s="228">
        <f t="shared" si="2"/>
        <v>5.3978649060000006</v>
      </c>
    </row>
    <row r="118" spans="1:4">
      <c r="A118" s="226">
        <v>1978</v>
      </c>
      <c r="B118" s="227">
        <v>37.536327749999998</v>
      </c>
      <c r="C118" s="227">
        <v>5.2003237555645487</v>
      </c>
      <c r="D118" s="228">
        <f t="shared" si="2"/>
        <v>7.2180751649999992</v>
      </c>
    </row>
    <row r="119" spans="1:4">
      <c r="A119" s="226">
        <v>1979</v>
      </c>
      <c r="B119" s="227">
        <v>42.259643700000005</v>
      </c>
      <c r="C119" s="227">
        <v>5.3014973694860377</v>
      </c>
      <c r="D119" s="228">
        <f t="shared" si="2"/>
        <v>7.9712656170000011</v>
      </c>
    </row>
    <row r="120" spans="1:4">
      <c r="A120" s="226">
        <v>1980</v>
      </c>
      <c r="B120" s="227">
        <v>37.161662999999997</v>
      </c>
      <c r="C120" s="227">
        <v>5.3824362606232299</v>
      </c>
      <c r="D120" s="228">
        <f t="shared" si="2"/>
        <v>6.904245809999999</v>
      </c>
    </row>
    <row r="121" spans="1:4">
      <c r="A121" s="226">
        <v>1981</v>
      </c>
      <c r="B121" s="227">
        <v>43.975481250000001</v>
      </c>
      <c r="C121" s="227">
        <v>5.6050182112505054</v>
      </c>
      <c r="D121" s="228">
        <f t="shared" si="2"/>
        <v>7.8457338750000005</v>
      </c>
    </row>
    <row r="122" spans="1:4">
      <c r="A122" s="226">
        <v>1982</v>
      </c>
      <c r="B122" s="227">
        <v>40.082777999999998</v>
      </c>
      <c r="C122" s="227">
        <v>5.3217320922703362</v>
      </c>
      <c r="D122" s="228">
        <f t="shared" si="2"/>
        <v>7.5319045199999994</v>
      </c>
    </row>
    <row r="123" spans="1:4">
      <c r="A123" s="226">
        <v>1983</v>
      </c>
      <c r="B123" s="227">
        <v>18.894533850000002</v>
      </c>
      <c r="C123" s="227">
        <v>3.460137596114933</v>
      </c>
      <c r="D123" s="228">
        <f t="shared" si="2"/>
        <v>5.4606307770000013</v>
      </c>
    </row>
    <row r="124" spans="1:4">
      <c r="A124" s="226">
        <v>1984</v>
      </c>
      <c r="B124" s="227">
        <v>36.699364799999998</v>
      </c>
      <c r="C124" s="227">
        <v>5.2205584783488463</v>
      </c>
      <c r="D124" s="228">
        <f t="shared" si="2"/>
        <v>7.0297775519999997</v>
      </c>
    </row>
    <row r="125" spans="1:4">
      <c r="A125" s="226">
        <v>1985</v>
      </c>
      <c r="B125" s="227">
        <v>43.3671273</v>
      </c>
      <c r="C125" s="227">
        <v>5.4836098745447179</v>
      </c>
      <c r="D125" s="228">
        <f t="shared" si="2"/>
        <v>7.9084997460000013</v>
      </c>
    </row>
    <row r="126" spans="1:4">
      <c r="A126" s="226">
        <v>1986</v>
      </c>
      <c r="B126" s="227">
        <v>41.321076750000003</v>
      </c>
      <c r="C126" s="227">
        <v>4.8765681910157825</v>
      </c>
      <c r="D126" s="228">
        <f t="shared" si="2"/>
        <v>8.4733925850000009</v>
      </c>
    </row>
    <row r="127" spans="1:4">
      <c r="A127" s="226">
        <v>1987</v>
      </c>
      <c r="B127" s="227">
        <v>33.516619499999997</v>
      </c>
      <c r="C127" s="227">
        <v>4.1076487252124645</v>
      </c>
      <c r="D127" s="228">
        <f t="shared" si="2"/>
        <v>8.1595632299999998</v>
      </c>
    </row>
    <row r="128" spans="1:4">
      <c r="A128" s="226">
        <v>1988</v>
      </c>
      <c r="B128" s="227">
        <v>22.8304188</v>
      </c>
      <c r="C128" s="227">
        <v>4.3302306758397409</v>
      </c>
      <c r="D128" s="228">
        <f t="shared" si="2"/>
        <v>5.272333164</v>
      </c>
    </row>
    <row r="129" spans="1:4">
      <c r="A129" s="226">
        <v>1989</v>
      </c>
      <c r="B129" s="227">
        <v>36.717145500000001</v>
      </c>
      <c r="C129" s="227">
        <v>4.9575070821529748</v>
      </c>
      <c r="D129" s="228">
        <f t="shared" si="2"/>
        <v>7.4063727779999997</v>
      </c>
    </row>
    <row r="130" spans="1:4">
      <c r="A130" s="226">
        <v>1990</v>
      </c>
      <c r="B130" s="227">
        <v>39.686522400000001</v>
      </c>
      <c r="C130" s="227">
        <v>5.0182112505058685</v>
      </c>
      <c r="D130" s="228">
        <f t="shared" si="2"/>
        <v>7.9084997459999995</v>
      </c>
    </row>
    <row r="131" spans="1:4">
      <c r="A131" s="226">
        <v>1991</v>
      </c>
      <c r="B131" s="227">
        <v>36.257387399999999</v>
      </c>
      <c r="C131" s="227">
        <v>4.9372723593686763</v>
      </c>
      <c r="D131" s="228">
        <f t="shared" si="2"/>
        <v>7.3436069070000007</v>
      </c>
    </row>
    <row r="132" spans="1:4">
      <c r="A132" s="226">
        <v>1992</v>
      </c>
      <c r="B132" s="227">
        <v>48.354613649999997</v>
      </c>
      <c r="C132" s="227">
        <v>5.240793201133144</v>
      </c>
      <c r="D132" s="228">
        <f t="shared" si="2"/>
        <v>9.226583037000001</v>
      </c>
    </row>
    <row r="133" spans="1:4">
      <c r="A133" s="226">
        <v>1993</v>
      </c>
      <c r="B133" s="227">
        <v>22.352879999999999</v>
      </c>
      <c r="C133" s="227">
        <v>4.4516390125455283</v>
      </c>
      <c r="D133" s="228">
        <f t="shared" si="2"/>
        <v>5.0212696799999996</v>
      </c>
    </row>
    <row r="134" spans="1:4">
      <c r="A134" s="226">
        <v>1994</v>
      </c>
      <c r="B134" s="227">
        <v>48.647995200000004</v>
      </c>
      <c r="C134" s="227">
        <v>5.0991501416430598</v>
      </c>
      <c r="D134" s="228">
        <f t="shared" si="2"/>
        <v>9.5404123920000004</v>
      </c>
    </row>
    <row r="135" spans="1:4">
      <c r="A135" s="226">
        <v>1995</v>
      </c>
      <c r="B135" s="227">
        <v>36.2421468</v>
      </c>
      <c r="C135" s="227">
        <v>4.6944556859571023</v>
      </c>
      <c r="D135" s="228">
        <f t="shared" si="2"/>
        <v>7.7202021329999999</v>
      </c>
    </row>
    <row r="136" spans="1:4">
      <c r="A136" s="226">
        <v>1996</v>
      </c>
      <c r="B136" s="227">
        <v>43.466191200000004</v>
      </c>
      <c r="C136" s="227">
        <v>5.0182112505058685</v>
      </c>
      <c r="D136" s="228">
        <f t="shared" si="2"/>
        <v>8.6616901980000005</v>
      </c>
    </row>
    <row r="137" spans="1:4">
      <c r="A137" s="226">
        <v>1997</v>
      </c>
      <c r="B137" s="227">
        <v>41.7135222</v>
      </c>
      <c r="C137" s="227">
        <v>4.8158640226628888</v>
      </c>
      <c r="D137" s="228">
        <f t="shared" si="2"/>
        <v>8.6616901980000005</v>
      </c>
    </row>
    <row r="138" spans="1:4">
      <c r="A138" s="226">
        <v>1998</v>
      </c>
      <c r="B138" s="227">
        <v>44.934368999999997</v>
      </c>
      <c r="C138" s="227">
        <v>4.9372723593686763</v>
      </c>
      <c r="D138" s="228">
        <f t="shared" si="2"/>
        <v>9.1010512949999995</v>
      </c>
    </row>
    <row r="139" spans="1:4">
      <c r="A139" s="226">
        <v>1999</v>
      </c>
      <c r="B139" s="227">
        <v>44.660038200000002</v>
      </c>
      <c r="C139" s="227">
        <v>4.7753945770942936</v>
      </c>
      <c r="D139" s="228">
        <f t="shared" si="2"/>
        <v>9.3521147790000008</v>
      </c>
    </row>
    <row r="140" spans="1:4">
      <c r="A140" s="226">
        <v>2000</v>
      </c>
      <c r="B140" s="227">
        <v>43.892927999999998</v>
      </c>
      <c r="C140" s="227">
        <v>4.8563334682314849</v>
      </c>
      <c r="D140" s="228">
        <f t="shared" si="2"/>
        <v>9.0382854239999997</v>
      </c>
    </row>
    <row r="141" spans="1:4">
      <c r="A141" s="226">
        <v>2001</v>
      </c>
      <c r="B141" s="227">
        <v>42.277424400000001</v>
      </c>
      <c r="C141" s="227">
        <v>4.6135167948199109</v>
      </c>
      <c r="D141" s="228">
        <f t="shared" si="2"/>
        <v>9.1638171659999994</v>
      </c>
    </row>
    <row r="142" spans="1:4">
      <c r="A142" s="226">
        <v>2002</v>
      </c>
      <c r="B142" s="227">
        <v>49.063301549999998</v>
      </c>
      <c r="C142" s="227">
        <v>4.7956292998785921</v>
      </c>
      <c r="D142" s="228">
        <f t="shared" si="2"/>
        <v>10.230836972999999</v>
      </c>
    </row>
    <row r="143" spans="1:4">
      <c r="A143" s="226">
        <v>2003</v>
      </c>
      <c r="B143" s="227">
        <v>47.456688299999996</v>
      </c>
      <c r="C143" s="227">
        <v>4.8158640226628888</v>
      </c>
      <c r="D143" s="228">
        <f t="shared" si="2"/>
        <v>9.8542417470000014</v>
      </c>
    </row>
    <row r="144" spans="1:4">
      <c r="A144" s="226">
        <v>2004</v>
      </c>
      <c r="B144" s="227">
        <v>57.0100044</v>
      </c>
      <c r="C144" s="227">
        <v>5.0182112505058685</v>
      </c>
      <c r="D144" s="228">
        <f t="shared" si="2"/>
        <v>11.360622651</v>
      </c>
    </row>
    <row r="145" spans="1:5">
      <c r="A145" s="226">
        <v>2005</v>
      </c>
      <c r="B145" s="227">
        <v>54.929662499999999</v>
      </c>
      <c r="C145" s="227">
        <v>5.0586806960744637</v>
      </c>
      <c r="D145" s="228">
        <f t="shared" si="2"/>
        <v>10.858495682999999</v>
      </c>
    </row>
    <row r="146" spans="1:5">
      <c r="A146" s="226">
        <v>2006</v>
      </c>
      <c r="B146" s="227">
        <v>52.074590100000002</v>
      </c>
      <c r="C146" s="227">
        <v>4.99797652772157</v>
      </c>
      <c r="D146" s="228">
        <f t="shared" si="2"/>
        <v>10.419134586</v>
      </c>
    </row>
    <row r="147" spans="1:5">
      <c r="A147" s="226">
        <v>2007</v>
      </c>
      <c r="B147" s="227">
        <v>60.375636899999996</v>
      </c>
      <c r="C147" s="227">
        <v>5.6252529340348039</v>
      </c>
      <c r="D147" s="228">
        <f t="shared" si="2"/>
        <v>10.732963941</v>
      </c>
    </row>
    <row r="148" spans="1:5">
      <c r="A148" s="226">
        <v>2008</v>
      </c>
      <c r="B148" s="227">
        <v>55.597708799999999</v>
      </c>
      <c r="C148" s="227">
        <v>5.1800890327802502</v>
      </c>
      <c r="D148" s="228">
        <f t="shared" si="2"/>
        <v>10.732963941000001</v>
      </c>
    </row>
    <row r="149" spans="1:5">
      <c r="A149" s="226">
        <v>2009</v>
      </c>
      <c r="B149" s="227">
        <v>61.485660600000003</v>
      </c>
      <c r="C149" s="227">
        <v>5.3824362606232299</v>
      </c>
      <c r="D149" s="228">
        <f t="shared" si="2"/>
        <v>11.423388522</v>
      </c>
    </row>
    <row r="150" spans="1:5">
      <c r="A150" s="226">
        <v>2010</v>
      </c>
      <c r="B150" s="227">
        <v>54.694703250000003</v>
      </c>
      <c r="C150" s="227">
        <v>5.2812626467017401</v>
      </c>
      <c r="D150" s="228">
        <f t="shared" si="2"/>
        <v>10.356368715</v>
      </c>
    </row>
    <row r="151" spans="1:5">
      <c r="A151" s="226">
        <v>2011</v>
      </c>
      <c r="B151" s="227">
        <v>59.8549164</v>
      </c>
      <c r="C151" s="227">
        <v>5.5443140428976116</v>
      </c>
      <c r="D151" s="228">
        <f t="shared" si="2"/>
        <v>10.795729812000001</v>
      </c>
    </row>
    <row r="152" spans="1:5">
      <c r="A152" s="229">
        <v>2012</v>
      </c>
      <c r="B152" s="230">
        <v>47.675136899999998</v>
      </c>
      <c r="C152" s="230">
        <v>5.5443140428976116</v>
      </c>
      <c r="D152" s="231">
        <f t="shared" si="2"/>
        <v>8.5989243270000006</v>
      </c>
    </row>
    <row r="154" spans="1:5" ht="12.75" customHeight="1">
      <c r="A154" s="284" t="s">
        <v>133</v>
      </c>
      <c r="B154" s="284"/>
      <c r="C154" s="284"/>
      <c r="D154" s="284"/>
      <c r="E154" s="232"/>
    </row>
    <row r="155" spans="1:5">
      <c r="A155" s="284"/>
      <c r="B155" s="284"/>
      <c r="C155" s="284"/>
      <c r="D155" s="284"/>
      <c r="E155" s="232"/>
    </row>
    <row r="156" spans="1:5">
      <c r="A156" s="284"/>
      <c r="B156" s="284"/>
      <c r="C156" s="284"/>
      <c r="D156" s="284"/>
      <c r="E156" s="232"/>
    </row>
    <row r="157" spans="1:5">
      <c r="A157" s="284"/>
      <c r="B157" s="284"/>
      <c r="C157" s="284"/>
      <c r="D157" s="284"/>
      <c r="E157" s="232"/>
    </row>
    <row r="158" spans="1:5">
      <c r="A158" s="232"/>
      <c r="B158" s="232"/>
      <c r="C158" s="232"/>
      <c r="D158" s="232"/>
      <c r="E158" s="232"/>
    </row>
    <row r="159" spans="1:5">
      <c r="A159" s="232"/>
      <c r="B159" s="232"/>
      <c r="C159" s="232"/>
      <c r="D159" s="232"/>
      <c r="E159" s="232"/>
    </row>
  </sheetData>
  <mergeCells count="1">
    <mergeCell ref="A154:D157"/>
  </mergeCells>
  <pageMargins left="0.7" right="0.7" top="0.75" bottom="0.75" header="0.3" footer="0.3"/>
  <pageSetup scale="6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zoomScaleNormal="100" workbookViewId="0"/>
  </sheetViews>
  <sheetFormatPr defaultRowHeight="12.75"/>
  <cols>
    <col min="1" max="1" width="12" style="216" bestFit="1" customWidth="1"/>
    <col min="2" max="2" width="13.7109375" style="216" bestFit="1" customWidth="1"/>
    <col min="3" max="3" width="16.140625" style="216" customWidth="1"/>
    <col min="4" max="4" width="17.28515625" style="217" customWidth="1"/>
    <col min="5" max="16384" width="9.140625" style="216"/>
  </cols>
  <sheetData>
    <row r="1" spans="1:6">
      <c r="A1" s="215" t="s">
        <v>134</v>
      </c>
    </row>
    <row r="3" spans="1:6">
      <c r="A3" s="218" t="s">
        <v>0</v>
      </c>
      <c r="B3" s="219" t="s">
        <v>1</v>
      </c>
      <c r="C3" s="219" t="s">
        <v>132</v>
      </c>
      <c r="D3" s="220" t="s">
        <v>11</v>
      </c>
    </row>
    <row r="4" spans="1:6">
      <c r="A4" s="221"/>
      <c r="B4" s="233" t="s">
        <v>3</v>
      </c>
      <c r="C4" s="223" t="s">
        <v>12</v>
      </c>
      <c r="D4" s="224" t="s">
        <v>79</v>
      </c>
    </row>
    <row r="5" spans="1:6">
      <c r="A5" s="225"/>
    </row>
    <row r="6" spans="1:6">
      <c r="A6" s="226">
        <v>1866</v>
      </c>
      <c r="B6" s="234">
        <v>3.6278978250000002</v>
      </c>
      <c r="C6" s="235">
        <v>1.9931201942533388</v>
      </c>
      <c r="D6" s="217">
        <f>B6/C6</f>
        <v>1.820210259</v>
      </c>
      <c r="F6" s="236"/>
    </row>
    <row r="7" spans="1:6">
      <c r="A7" s="226">
        <v>1867</v>
      </c>
      <c r="B7" s="234">
        <v>3.4805720249999998</v>
      </c>
      <c r="C7" s="235">
        <v>2.0538243626062322</v>
      </c>
      <c r="D7" s="217">
        <f t="shared" ref="D7:D70" si="0">B7/C7</f>
        <v>1.6946785170000001</v>
      </c>
    </row>
    <row r="8" spans="1:6">
      <c r="A8" s="226">
        <v>1868</v>
      </c>
      <c r="B8" s="234">
        <v>4.9082352300000007</v>
      </c>
      <c r="C8" s="235">
        <v>2.2865236746256574</v>
      </c>
      <c r="D8" s="217">
        <f t="shared" si="0"/>
        <v>2.1465927882000004</v>
      </c>
    </row>
    <row r="9" spans="1:6">
      <c r="A9" s="226">
        <v>1869</v>
      </c>
      <c r="B9" s="234">
        <v>3.3427716000000003</v>
      </c>
      <c r="C9" s="235">
        <v>2.2662889518413594</v>
      </c>
      <c r="D9" s="217">
        <f t="shared" si="0"/>
        <v>1.4749979685000003</v>
      </c>
    </row>
    <row r="10" spans="1:6">
      <c r="A10" s="226">
        <v>1870</v>
      </c>
      <c r="B10" s="234">
        <v>6.451854</v>
      </c>
      <c r="C10" s="235">
        <v>2.5698097936058275</v>
      </c>
      <c r="D10" s="217">
        <f t="shared" si="0"/>
        <v>2.5106348400000003</v>
      </c>
    </row>
    <row r="11" spans="1:6">
      <c r="A11" s="226">
        <v>1871</v>
      </c>
      <c r="B11" s="234">
        <v>5.6413080899999999</v>
      </c>
      <c r="C11" s="235">
        <v>2.7235936867664914</v>
      </c>
      <c r="D11" s="217">
        <f t="shared" si="0"/>
        <v>2.0712737429999999</v>
      </c>
    </row>
    <row r="12" spans="1:6">
      <c r="A12" s="226">
        <v>1872</v>
      </c>
      <c r="B12" s="234">
        <v>6.9351842279999998</v>
      </c>
      <c r="C12" s="235">
        <v>2.7762039660056659</v>
      </c>
      <c r="D12" s="217">
        <f t="shared" si="0"/>
        <v>2.4980816657999996</v>
      </c>
    </row>
    <row r="13" spans="1:6">
      <c r="A13" s="226">
        <v>1873</v>
      </c>
      <c r="B13" s="234">
        <v>3.65393385</v>
      </c>
      <c r="C13" s="235">
        <v>2.7721570214488058</v>
      </c>
      <c r="D13" s="217">
        <f t="shared" si="0"/>
        <v>1.3180832910000002</v>
      </c>
    </row>
    <row r="14" spans="1:6">
      <c r="A14" s="226">
        <v>1874</v>
      </c>
      <c r="B14" s="234">
        <v>4.5264582000000004</v>
      </c>
      <c r="C14" s="235">
        <v>3.0048563334682314</v>
      </c>
      <c r="D14" s="217">
        <f t="shared" si="0"/>
        <v>1.5063809040000002</v>
      </c>
    </row>
    <row r="15" spans="1:6">
      <c r="A15" s="226">
        <v>1875</v>
      </c>
      <c r="B15" s="234">
        <v>7.100722545</v>
      </c>
      <c r="C15" s="235">
        <v>3.2982598138405503</v>
      </c>
      <c r="D15" s="217">
        <f t="shared" si="0"/>
        <v>2.1528693752999999</v>
      </c>
    </row>
    <row r="16" spans="1:6">
      <c r="A16" s="226">
        <v>1876</v>
      </c>
      <c r="B16" s="234">
        <v>6.4772550000000004</v>
      </c>
      <c r="C16" s="235">
        <v>3.4399028733306354</v>
      </c>
      <c r="D16" s="217">
        <f t="shared" si="0"/>
        <v>1.8829761300000001</v>
      </c>
    </row>
    <row r="17" spans="1:4">
      <c r="A17" s="226">
        <v>1877</v>
      </c>
      <c r="B17" s="234">
        <v>6.1381516500000002</v>
      </c>
      <c r="C17" s="235">
        <v>3.6220153783893161</v>
      </c>
      <c r="D17" s="217">
        <f t="shared" si="0"/>
        <v>1.6946785170000001</v>
      </c>
    </row>
    <row r="18" spans="1:4">
      <c r="A18" s="226">
        <v>1878</v>
      </c>
      <c r="B18" s="234">
        <v>6.2060993250000003</v>
      </c>
      <c r="C18" s="235">
        <v>3.4095507891541881</v>
      </c>
      <c r="D18" s="217">
        <f t="shared" si="0"/>
        <v>1.8202102590000004</v>
      </c>
    </row>
    <row r="19" spans="1:4">
      <c r="A19" s="226">
        <v>1879</v>
      </c>
      <c r="B19" s="234">
        <v>8.2702099859999993</v>
      </c>
      <c r="C19" s="235">
        <v>3.6499392958316466</v>
      </c>
      <c r="D19" s="217">
        <f t="shared" si="0"/>
        <v>2.2658486390293824</v>
      </c>
    </row>
    <row r="20" spans="1:4">
      <c r="A20" s="226">
        <v>1880</v>
      </c>
      <c r="B20" s="234">
        <v>6.9608900399999998</v>
      </c>
      <c r="C20" s="235">
        <v>3.5774989882638608</v>
      </c>
      <c r="D20" s="217">
        <f t="shared" si="0"/>
        <v>1.9457420009999999</v>
      </c>
    </row>
    <row r="21" spans="1:4">
      <c r="A21" s="226">
        <v>1881</v>
      </c>
      <c r="B21" s="234">
        <v>4.8541311</v>
      </c>
      <c r="C21" s="235">
        <v>3.6827195467422098</v>
      </c>
      <c r="D21" s="217">
        <f t="shared" si="0"/>
        <v>1.318083291</v>
      </c>
    </row>
    <row r="22" spans="1:4">
      <c r="A22" s="226">
        <v>1882</v>
      </c>
      <c r="B22" s="234">
        <v>5.5882199999999997</v>
      </c>
      <c r="C22" s="235">
        <v>3.5613112100364224</v>
      </c>
      <c r="D22" s="217">
        <f t="shared" si="0"/>
        <v>1.5691467749999999</v>
      </c>
    </row>
    <row r="23" spans="1:4">
      <c r="A23" s="226">
        <v>1883</v>
      </c>
      <c r="B23" s="234">
        <v>6.2756980650000003</v>
      </c>
      <c r="C23" s="235">
        <v>3.6624848239579118</v>
      </c>
      <c r="D23" s="217">
        <f t="shared" si="0"/>
        <v>1.7135082783000002</v>
      </c>
    </row>
    <row r="24" spans="1:4">
      <c r="A24" s="226">
        <v>1884</v>
      </c>
      <c r="B24" s="234">
        <v>7.2423331200000005</v>
      </c>
      <c r="C24" s="235">
        <v>3.496560097126669</v>
      </c>
      <c r="D24" s="217">
        <f t="shared" si="0"/>
        <v>2.0712737430000003</v>
      </c>
    </row>
    <row r="25" spans="1:4">
      <c r="A25" s="226">
        <v>1885</v>
      </c>
      <c r="B25" s="234">
        <v>7.7993770499999995</v>
      </c>
      <c r="C25" s="235">
        <v>3.601780655605018</v>
      </c>
      <c r="D25" s="217">
        <f t="shared" si="0"/>
        <v>2.1654225495000001</v>
      </c>
    </row>
    <row r="26" spans="1:4">
      <c r="A26" s="226">
        <v>1886</v>
      </c>
      <c r="B26" s="234">
        <v>6.2847154199999995</v>
      </c>
      <c r="C26" s="235">
        <v>3.601780655605018</v>
      </c>
      <c r="D26" s="217">
        <f t="shared" si="0"/>
        <v>1.7448912137999999</v>
      </c>
    </row>
    <row r="27" spans="1:4">
      <c r="A27" s="226">
        <v>1887</v>
      </c>
      <c r="B27" s="234">
        <v>4.3420469400000004</v>
      </c>
      <c r="C27" s="235">
        <v>3.2942128692836907</v>
      </c>
      <c r="D27" s="217">
        <f t="shared" si="0"/>
        <v>1.3180832910000002</v>
      </c>
    </row>
    <row r="28" spans="1:4">
      <c r="A28" s="226">
        <v>1888</v>
      </c>
      <c r="B28" s="234">
        <v>8.7684251999999994</v>
      </c>
      <c r="C28" s="235">
        <v>3.4925131525698094</v>
      </c>
      <c r="D28" s="217">
        <f t="shared" si="0"/>
        <v>2.5106348400000003</v>
      </c>
    </row>
    <row r="29" spans="1:4">
      <c r="A29" s="226">
        <v>1889</v>
      </c>
      <c r="B29" s="234">
        <v>8.3193355199999992</v>
      </c>
      <c r="C29" s="235">
        <v>3.601780655605018</v>
      </c>
      <c r="D29" s="217">
        <f t="shared" si="0"/>
        <v>2.3097840528</v>
      </c>
    </row>
    <row r="30" spans="1:4">
      <c r="A30" s="226">
        <v>1890</v>
      </c>
      <c r="B30" s="234">
        <v>6.6144204000000002</v>
      </c>
      <c r="C30" s="235">
        <v>3.7636584378794007</v>
      </c>
      <c r="D30" s="217">
        <f t="shared" si="0"/>
        <v>1.7574443880000001</v>
      </c>
    </row>
    <row r="31" spans="1:4">
      <c r="A31" s="226">
        <v>1891</v>
      </c>
      <c r="B31" s="234">
        <v>9.3628085999999993</v>
      </c>
      <c r="C31" s="235">
        <v>3.9255362201537838</v>
      </c>
      <c r="D31" s="217">
        <f t="shared" si="0"/>
        <v>2.3851030980000001</v>
      </c>
    </row>
    <row r="32" spans="1:4">
      <c r="A32" s="226">
        <v>1892</v>
      </c>
      <c r="B32" s="234">
        <v>5.9804114400000001</v>
      </c>
      <c r="C32" s="235">
        <v>3.5289356535815455</v>
      </c>
      <c r="D32" s="217">
        <f t="shared" si="0"/>
        <v>1.6946785170000003</v>
      </c>
    </row>
    <row r="33" spans="1:4">
      <c r="A33" s="226">
        <v>1893</v>
      </c>
      <c r="B33" s="234">
        <v>6.0428979000000007</v>
      </c>
      <c r="C33" s="235">
        <v>3.7029542695265074</v>
      </c>
      <c r="D33" s="217">
        <f t="shared" si="0"/>
        <v>1.6319126460000002</v>
      </c>
    </row>
    <row r="34" spans="1:4">
      <c r="A34" s="226">
        <v>1894</v>
      </c>
      <c r="B34" s="234">
        <v>7.4963431199999997</v>
      </c>
      <c r="C34" s="235">
        <v>3.8526912181303117</v>
      </c>
      <c r="D34" s="217">
        <f t="shared" si="0"/>
        <v>1.9457420009999999</v>
      </c>
    </row>
    <row r="35" spans="1:4">
      <c r="A35" s="226">
        <v>1895</v>
      </c>
      <c r="B35" s="234">
        <v>10.41441</v>
      </c>
      <c r="C35" s="235">
        <v>4.0469445568595708</v>
      </c>
      <c r="D35" s="217">
        <f t="shared" si="0"/>
        <v>2.5734007110000001</v>
      </c>
    </row>
    <row r="36" spans="1:4">
      <c r="A36" s="226">
        <v>1896</v>
      </c>
      <c r="B36" s="234">
        <v>10.58840685</v>
      </c>
      <c r="C36" s="235">
        <v>4.0165924726831239</v>
      </c>
      <c r="D36" s="217">
        <f t="shared" si="0"/>
        <v>2.6361665820000004</v>
      </c>
    </row>
    <row r="37" spans="1:4">
      <c r="A37" s="226">
        <v>1897</v>
      </c>
      <c r="B37" s="234">
        <v>9.0681569999999994</v>
      </c>
      <c r="C37" s="235">
        <v>4.2492917847025495</v>
      </c>
      <c r="D37" s="217">
        <f t="shared" si="0"/>
        <v>2.1340396139999998</v>
      </c>
    </row>
    <row r="38" spans="1:4">
      <c r="A38" s="226">
        <v>1898</v>
      </c>
      <c r="B38" s="234">
        <v>7.68532656</v>
      </c>
      <c r="C38" s="235">
        <v>3.9498178874949414</v>
      </c>
      <c r="D38" s="217">
        <f t="shared" si="0"/>
        <v>1.9457420009999999</v>
      </c>
    </row>
    <row r="39" spans="1:4">
      <c r="A39" s="226">
        <v>1899</v>
      </c>
      <c r="B39" s="234">
        <v>9.9147215280000012</v>
      </c>
      <c r="C39" s="235">
        <v>4.0712262242007284</v>
      </c>
      <c r="D39" s="217">
        <f t="shared" si="0"/>
        <v>2.4353157948000002</v>
      </c>
    </row>
    <row r="40" spans="1:4">
      <c r="A40" s="226">
        <v>1900</v>
      </c>
      <c r="B40" s="234">
        <v>10.6277784</v>
      </c>
      <c r="C40" s="235">
        <v>4.2331040064751111</v>
      </c>
      <c r="D40" s="217">
        <f t="shared" si="0"/>
        <v>2.5106348400000003</v>
      </c>
    </row>
    <row r="41" spans="1:4">
      <c r="A41" s="226">
        <v>1901</v>
      </c>
      <c r="B41" s="234">
        <v>6.5229767999999995</v>
      </c>
      <c r="C41" s="235">
        <v>4.3302306758397409</v>
      </c>
      <c r="D41" s="217">
        <f t="shared" si="0"/>
        <v>1.506380904</v>
      </c>
    </row>
    <row r="42" spans="1:4">
      <c r="A42" s="226">
        <v>1902</v>
      </c>
      <c r="B42" s="234">
        <v>11.29963485</v>
      </c>
      <c r="C42" s="235">
        <v>4.3909348441926346</v>
      </c>
      <c r="D42" s="217">
        <f t="shared" si="0"/>
        <v>2.5734007110000001</v>
      </c>
    </row>
    <row r="43" spans="1:4">
      <c r="A43" s="226">
        <v>1903</v>
      </c>
      <c r="B43" s="234">
        <v>9.5133095250000004</v>
      </c>
      <c r="C43" s="235">
        <v>4.2695265074868471</v>
      </c>
      <c r="D43" s="217">
        <f t="shared" si="0"/>
        <v>2.2281884205000004</v>
      </c>
    </row>
    <row r="44" spans="1:4">
      <c r="A44" s="226">
        <v>1904</v>
      </c>
      <c r="B44" s="234">
        <v>10.401709500000001</v>
      </c>
      <c r="C44" s="235">
        <v>4.2492917847025495</v>
      </c>
      <c r="D44" s="217">
        <f t="shared" si="0"/>
        <v>2.4478689690000004</v>
      </c>
    </row>
    <row r="45" spans="1:4">
      <c r="A45" s="226">
        <v>1905</v>
      </c>
      <c r="B45" s="234">
        <v>11.201841</v>
      </c>
      <c r="C45" s="235">
        <v>4.2492917847025495</v>
      </c>
      <c r="D45" s="217">
        <f t="shared" si="0"/>
        <v>2.636166582</v>
      </c>
    </row>
    <row r="46" spans="1:4">
      <c r="A46" s="226">
        <v>1906</v>
      </c>
      <c r="B46" s="234">
        <v>10.401709500000001</v>
      </c>
      <c r="C46" s="235">
        <v>4.2492917847025495</v>
      </c>
      <c r="D46" s="217">
        <f t="shared" si="0"/>
        <v>2.4478689690000004</v>
      </c>
    </row>
    <row r="47" spans="1:4">
      <c r="A47" s="226">
        <v>1907</v>
      </c>
      <c r="B47" s="234">
        <v>10.3026456</v>
      </c>
      <c r="C47" s="235">
        <v>4.2088223391339534</v>
      </c>
      <c r="D47" s="217">
        <f t="shared" si="0"/>
        <v>2.4478689690000004</v>
      </c>
    </row>
    <row r="48" spans="1:4">
      <c r="A48" s="226">
        <v>1908</v>
      </c>
      <c r="B48" s="234">
        <v>8.7125430000000001</v>
      </c>
      <c r="C48" s="235">
        <v>3.9660056657223794</v>
      </c>
      <c r="D48" s="217">
        <f t="shared" si="0"/>
        <v>2.1968054850000001</v>
      </c>
    </row>
    <row r="49" spans="1:4">
      <c r="A49" s="226">
        <v>1909</v>
      </c>
      <c r="B49" s="234">
        <v>10.026079512000001</v>
      </c>
      <c r="C49" s="235">
        <v>4.116956697693241</v>
      </c>
      <c r="D49" s="217">
        <f t="shared" si="0"/>
        <v>2.4353133268605136</v>
      </c>
    </row>
    <row r="50" spans="1:4">
      <c r="A50" s="226">
        <v>1910</v>
      </c>
      <c r="B50" s="234">
        <v>10.570626150000001</v>
      </c>
      <c r="C50" s="235">
        <v>4.1076487252124645</v>
      </c>
      <c r="D50" s="217">
        <f t="shared" si="0"/>
        <v>2.5734007110000001</v>
      </c>
    </row>
    <row r="51" spans="1:4">
      <c r="A51" s="226">
        <v>1911</v>
      </c>
      <c r="B51" s="234">
        <v>8.961472800000001</v>
      </c>
      <c r="C51" s="235">
        <v>3.9660056657223794</v>
      </c>
      <c r="D51" s="217">
        <f t="shared" si="0"/>
        <v>2.2595713560000004</v>
      </c>
    </row>
    <row r="52" spans="1:4">
      <c r="A52" s="226">
        <v>1912</v>
      </c>
      <c r="B52" s="234">
        <v>10.160399999999999</v>
      </c>
      <c r="C52" s="235">
        <v>4.0469445568595708</v>
      </c>
      <c r="D52" s="217">
        <f t="shared" si="0"/>
        <v>2.5106348399999998</v>
      </c>
    </row>
    <row r="53" spans="1:4">
      <c r="A53" s="226">
        <v>1913</v>
      </c>
      <c r="B53" s="234">
        <v>7.0055958</v>
      </c>
      <c r="C53" s="235">
        <v>3.9862403885066775</v>
      </c>
      <c r="D53" s="217">
        <f t="shared" si="0"/>
        <v>1.7574443879999999</v>
      </c>
    </row>
    <row r="54" spans="1:4">
      <c r="A54" s="226">
        <v>1914</v>
      </c>
      <c r="B54" s="234">
        <v>7.5987091500000004</v>
      </c>
      <c r="C54" s="235">
        <v>3.9053014973694857</v>
      </c>
      <c r="D54" s="217">
        <f t="shared" si="0"/>
        <v>1.9457420010000002</v>
      </c>
    </row>
    <row r="55" spans="1:4">
      <c r="A55" s="226">
        <v>1915</v>
      </c>
      <c r="B55" s="234">
        <v>9.1697609999999994</v>
      </c>
      <c r="C55" s="235">
        <v>3.8445973290165925</v>
      </c>
      <c r="D55" s="217">
        <f t="shared" si="0"/>
        <v>2.3851030979999996</v>
      </c>
    </row>
    <row r="56" spans="1:4">
      <c r="A56" s="226">
        <v>1916</v>
      </c>
      <c r="B56" s="234">
        <v>7.5199660499999998</v>
      </c>
      <c r="C56" s="235">
        <v>3.8648320518008905</v>
      </c>
      <c r="D56" s="217">
        <f t="shared" si="0"/>
        <v>1.9457420009999999</v>
      </c>
    </row>
    <row r="57" spans="1:4">
      <c r="A57" s="226">
        <v>1917</v>
      </c>
      <c r="B57" s="234">
        <v>10.262003999999999</v>
      </c>
      <c r="C57" s="235">
        <v>4.0874140024281669</v>
      </c>
      <c r="D57" s="217">
        <f t="shared" si="0"/>
        <v>2.5106348399999998</v>
      </c>
    </row>
    <row r="58" spans="1:4">
      <c r="A58" s="226">
        <v>1918</v>
      </c>
      <c r="B58" s="234">
        <v>8.9468672250000001</v>
      </c>
      <c r="C58" s="235">
        <v>3.9053014973694857</v>
      </c>
      <c r="D58" s="217">
        <f t="shared" si="0"/>
        <v>2.2909542915000003</v>
      </c>
    </row>
    <row r="59" spans="1:4">
      <c r="A59" s="226">
        <v>1919</v>
      </c>
      <c r="B59" s="234">
        <v>7.2313598880000001</v>
      </c>
      <c r="C59" s="235">
        <v>3.2003237555645487</v>
      </c>
      <c r="D59" s="217">
        <f t="shared" si="0"/>
        <v>2.2595713559999999</v>
      </c>
    </row>
    <row r="60" spans="1:4">
      <c r="A60" s="226">
        <v>1920</v>
      </c>
      <c r="B60" s="234">
        <v>7.4901198750000004</v>
      </c>
      <c r="C60" s="235">
        <v>3.4095507891541881</v>
      </c>
      <c r="D60" s="217">
        <f t="shared" si="0"/>
        <v>2.1968054850000005</v>
      </c>
    </row>
    <row r="61" spans="1:4">
      <c r="A61" s="226">
        <v>1921</v>
      </c>
      <c r="B61" s="234">
        <v>7.3052005949999996</v>
      </c>
      <c r="C61" s="235">
        <v>3.3253743423715094</v>
      </c>
      <c r="D61" s="217">
        <f t="shared" si="0"/>
        <v>2.1968054850000001</v>
      </c>
    </row>
    <row r="62" spans="1:4">
      <c r="A62" s="226">
        <v>1922</v>
      </c>
      <c r="B62" s="234">
        <v>6.5944044119999994</v>
      </c>
      <c r="C62" s="235">
        <v>2.9595305544314039</v>
      </c>
      <c r="D62" s="217">
        <f t="shared" si="0"/>
        <v>2.2281927118900589</v>
      </c>
    </row>
    <row r="63" spans="1:4">
      <c r="A63" s="226">
        <v>1923</v>
      </c>
      <c r="B63" s="234">
        <v>7.3059626250000003</v>
      </c>
      <c r="C63" s="235">
        <v>3.1040064751112908</v>
      </c>
      <c r="D63" s="217">
        <f t="shared" si="0"/>
        <v>2.3537201625000002</v>
      </c>
    </row>
    <row r="64" spans="1:4">
      <c r="A64" s="226">
        <v>1924</v>
      </c>
      <c r="B64" s="234">
        <v>6.6455112240000007</v>
      </c>
      <c r="C64" s="235">
        <v>3.2084176446782675</v>
      </c>
      <c r="D64" s="217">
        <f t="shared" si="0"/>
        <v>2.0712737430000003</v>
      </c>
    </row>
    <row r="65" spans="1:4">
      <c r="A65" s="226">
        <v>1925</v>
      </c>
      <c r="B65" s="234">
        <v>8.9168178420000004</v>
      </c>
      <c r="C65" s="235">
        <v>3.4649939295831644</v>
      </c>
      <c r="D65" s="217">
        <f t="shared" si="0"/>
        <v>2.5734007110000001</v>
      </c>
    </row>
    <row r="66" spans="1:4">
      <c r="A66" s="226">
        <v>1926</v>
      </c>
      <c r="B66" s="234">
        <v>7.5779311319999998</v>
      </c>
      <c r="C66" s="235">
        <v>3.3537029542695267</v>
      </c>
      <c r="D66" s="217">
        <f t="shared" si="0"/>
        <v>2.2595713559999999</v>
      </c>
    </row>
    <row r="67" spans="1:4">
      <c r="A67" s="226">
        <v>1927</v>
      </c>
      <c r="B67" s="234">
        <v>6.1547639040000002</v>
      </c>
      <c r="C67" s="235">
        <v>3.064346418454067</v>
      </c>
      <c r="D67" s="217">
        <f t="shared" si="0"/>
        <v>2.008507872</v>
      </c>
    </row>
    <row r="68" spans="1:4">
      <c r="A68" s="226">
        <v>1928</v>
      </c>
      <c r="B68" s="234">
        <v>8.0549111100000008</v>
      </c>
      <c r="C68" s="235">
        <v>3.3771752326993116</v>
      </c>
      <c r="D68" s="217">
        <f t="shared" si="0"/>
        <v>2.3851030980000005</v>
      </c>
    </row>
    <row r="69" spans="1:4">
      <c r="A69" s="226">
        <v>1929</v>
      </c>
      <c r="B69" s="234">
        <v>7.0100917769999995</v>
      </c>
      <c r="C69" s="235">
        <v>3.1460946985026306</v>
      </c>
      <c r="D69" s="217">
        <f t="shared" si="0"/>
        <v>2.2281884205</v>
      </c>
    </row>
    <row r="70" spans="1:4">
      <c r="A70" s="226">
        <v>1930</v>
      </c>
      <c r="B70" s="234">
        <v>5.5936050120000003</v>
      </c>
      <c r="C70" s="235">
        <v>3.3006879805746658</v>
      </c>
      <c r="D70" s="217">
        <f t="shared" si="0"/>
        <v>1.6946785170000003</v>
      </c>
    </row>
    <row r="71" spans="1:4">
      <c r="A71" s="226">
        <v>1931</v>
      </c>
      <c r="B71" s="234">
        <v>8.3589102779999997</v>
      </c>
      <c r="C71" s="235">
        <v>3.5993524888709025</v>
      </c>
      <c r="D71" s="217">
        <f t="shared" ref="D71:D99" si="1">B71/C71</f>
        <v>2.3223372269999998</v>
      </c>
    </row>
    <row r="72" spans="1:4">
      <c r="A72" s="226">
        <v>1932</v>
      </c>
      <c r="B72" s="234">
        <v>10.106524479000001</v>
      </c>
      <c r="C72" s="235">
        <v>3.7446377984621608</v>
      </c>
      <c r="D72" s="217">
        <f t="shared" si="1"/>
        <v>2.6989324530000003</v>
      </c>
    </row>
    <row r="73" spans="1:4">
      <c r="A73" s="226">
        <v>1933</v>
      </c>
      <c r="B73" s="234">
        <v>5.6461850820000006</v>
      </c>
      <c r="C73" s="235">
        <v>3.2711452853095913</v>
      </c>
      <c r="D73" s="217">
        <f t="shared" si="1"/>
        <v>1.7260575699148832</v>
      </c>
    </row>
    <row r="74" spans="1:4">
      <c r="A74" s="226">
        <v>1934</v>
      </c>
      <c r="B74" s="234">
        <v>3.7684161570000003</v>
      </c>
      <c r="C74" s="235">
        <v>2.7167138810198299</v>
      </c>
      <c r="D74" s="217">
        <f t="shared" si="1"/>
        <v>1.3871229441303443</v>
      </c>
    </row>
    <row r="75" spans="1:4">
      <c r="A75" s="226">
        <v>1935</v>
      </c>
      <c r="B75" s="234">
        <v>7.5408964740000002</v>
      </c>
      <c r="C75" s="235">
        <v>3.1205989477944152</v>
      </c>
      <c r="D75" s="217">
        <f t="shared" si="1"/>
        <v>2.4164901033917783</v>
      </c>
    </row>
    <row r="76" spans="1:4">
      <c r="A76" s="226">
        <v>1936</v>
      </c>
      <c r="B76" s="234">
        <v>4.9794088320000007</v>
      </c>
      <c r="C76" s="235">
        <v>3.3055443140428973</v>
      </c>
      <c r="D76" s="217">
        <f t="shared" si="1"/>
        <v>1.5063809040000005</v>
      </c>
    </row>
    <row r="77" spans="1:4">
      <c r="A77" s="226">
        <v>1937</v>
      </c>
      <c r="B77" s="234">
        <v>10.691585712</v>
      </c>
      <c r="C77" s="235">
        <v>3.5487656819101576</v>
      </c>
      <c r="D77" s="217">
        <f t="shared" si="1"/>
        <v>3.012761808</v>
      </c>
    </row>
    <row r="78" spans="1:4">
      <c r="A78" s="226">
        <v>1938</v>
      </c>
      <c r="B78" s="234">
        <v>9.0227400119999999</v>
      </c>
      <c r="C78" s="235">
        <v>3.2670983407527316</v>
      </c>
      <c r="D78" s="217">
        <f t="shared" si="1"/>
        <v>2.7616983240000001</v>
      </c>
    </row>
    <row r="79" spans="1:4">
      <c r="A79" s="226">
        <v>1939</v>
      </c>
      <c r="B79" s="234">
        <v>9.8311776389999999</v>
      </c>
      <c r="C79" s="235">
        <v>3.0712262242007284</v>
      </c>
      <c r="D79" s="217">
        <f t="shared" si="1"/>
        <v>3.2010594210000001</v>
      </c>
    </row>
    <row r="80" spans="1:4">
      <c r="A80" s="226">
        <v>1940</v>
      </c>
      <c r="B80" s="234">
        <v>7.9995877320000002</v>
      </c>
      <c r="C80" s="235">
        <v>2.9639821934439499</v>
      </c>
      <c r="D80" s="217">
        <f t="shared" si="1"/>
        <v>2.6989324529999998</v>
      </c>
    </row>
    <row r="81" spans="1:4">
      <c r="A81" s="226">
        <v>1941</v>
      </c>
      <c r="B81" s="234">
        <v>10.030931103</v>
      </c>
      <c r="C81" s="235">
        <v>3.0153783893160662</v>
      </c>
      <c r="D81" s="217">
        <f t="shared" si="1"/>
        <v>3.3265911630000002</v>
      </c>
    </row>
    <row r="82" spans="1:4">
      <c r="A82" s="226">
        <v>1942</v>
      </c>
      <c r="B82" s="234">
        <v>10.209220722</v>
      </c>
      <c r="C82" s="235">
        <v>3.0121408336705784</v>
      </c>
      <c r="D82" s="217">
        <f t="shared" si="1"/>
        <v>3.3893570340000001</v>
      </c>
    </row>
    <row r="83" spans="1:4">
      <c r="A83" s="226">
        <v>1943</v>
      </c>
      <c r="B83" s="234">
        <v>10.189611150000001</v>
      </c>
      <c r="C83" s="235">
        <v>3.2468636179684336</v>
      </c>
      <c r="D83" s="217">
        <f t="shared" si="1"/>
        <v>3.1382935500000007</v>
      </c>
    </row>
    <row r="84" spans="1:4">
      <c r="A84" s="226">
        <v>1944</v>
      </c>
      <c r="B84" s="234">
        <v>10.152830502</v>
      </c>
      <c r="C84" s="235">
        <v>3.562929987859166</v>
      </c>
      <c r="D84" s="217">
        <f t="shared" si="1"/>
        <v>2.8495733950979103</v>
      </c>
    </row>
    <row r="85" spans="1:4">
      <c r="A85" s="226">
        <v>1945</v>
      </c>
      <c r="B85" s="234">
        <v>9.1609722540000007</v>
      </c>
      <c r="C85" s="235">
        <v>3.1388101983002832</v>
      </c>
      <c r="D85" s="217">
        <f t="shared" si="1"/>
        <v>2.9186130015000002</v>
      </c>
    </row>
    <row r="86" spans="1:4">
      <c r="A86" s="226">
        <v>1946</v>
      </c>
      <c r="B86" s="234">
        <v>12.166266168</v>
      </c>
      <c r="C86" s="235">
        <v>3.4613516794819912</v>
      </c>
      <c r="D86" s="217">
        <f t="shared" si="1"/>
        <v>3.5148887759999998</v>
      </c>
    </row>
    <row r="87" spans="1:4">
      <c r="A87" s="226">
        <v>1947</v>
      </c>
      <c r="B87" s="234">
        <v>8.2163598660000012</v>
      </c>
      <c r="C87" s="235">
        <v>3.3140428976123024</v>
      </c>
      <c r="D87" s="217">
        <f t="shared" si="1"/>
        <v>2.4792557368281849</v>
      </c>
    </row>
    <row r="88" spans="1:4">
      <c r="A88" s="226">
        <v>1948</v>
      </c>
      <c r="B88" s="234">
        <v>13.890917865</v>
      </c>
      <c r="C88" s="235">
        <v>3.6280857952246053</v>
      </c>
      <c r="D88" s="217">
        <f t="shared" si="1"/>
        <v>3.8287181310000005</v>
      </c>
    </row>
    <row r="89" spans="1:4">
      <c r="A89" s="226">
        <v>1949</v>
      </c>
      <c r="B89" s="234">
        <v>12.272188337999999</v>
      </c>
      <c r="C89" s="235">
        <v>3.6208012950222579</v>
      </c>
      <c r="D89" s="217">
        <f t="shared" si="1"/>
        <v>3.3893570340000001</v>
      </c>
    </row>
    <row r="90" spans="1:4">
      <c r="A90" s="226">
        <v>1950</v>
      </c>
      <c r="B90" s="234">
        <v>10.373971608</v>
      </c>
      <c r="C90" s="235">
        <v>3.2407932011331444</v>
      </c>
      <c r="D90" s="217">
        <f t="shared" si="1"/>
        <v>3.2010594210000001</v>
      </c>
    </row>
    <row r="91" spans="1:4">
      <c r="A91" s="226">
        <v>1951</v>
      </c>
      <c r="B91" s="234">
        <v>11.851217564999999</v>
      </c>
      <c r="C91" s="235">
        <v>3.4330230675839739</v>
      </c>
      <c r="D91" s="217">
        <f t="shared" si="1"/>
        <v>3.452122905</v>
      </c>
    </row>
    <row r="92" spans="1:4">
      <c r="A92" s="226">
        <v>1952</v>
      </c>
      <c r="B92" s="234">
        <v>12.858595823999998</v>
      </c>
      <c r="C92" s="235">
        <v>3.5321732092270333</v>
      </c>
      <c r="D92" s="217">
        <f t="shared" si="1"/>
        <v>3.640420518</v>
      </c>
    </row>
    <row r="93" spans="1:4">
      <c r="A93" s="226">
        <v>1953</v>
      </c>
      <c r="B93" s="234">
        <v>12.347629308</v>
      </c>
      <c r="C93" s="235">
        <v>3.6430594900849855</v>
      </c>
      <c r="D93" s="217">
        <f t="shared" si="1"/>
        <v>3.3893570340000001</v>
      </c>
    </row>
    <row r="94" spans="1:4">
      <c r="A94" s="226">
        <v>1954</v>
      </c>
      <c r="B94" s="234">
        <v>11.1586593</v>
      </c>
      <c r="C94" s="235">
        <v>3.5204370700121403</v>
      </c>
      <c r="D94" s="217">
        <f t="shared" si="1"/>
        <v>3.1696800931486382</v>
      </c>
    </row>
    <row r="95" spans="1:4">
      <c r="A95" s="226">
        <v>1955</v>
      </c>
      <c r="B95" s="234">
        <v>12.638521560000001</v>
      </c>
      <c r="C95" s="235">
        <v>3.5957102387697288</v>
      </c>
      <c r="D95" s="217">
        <f t="shared" si="1"/>
        <v>3.5148887760000003</v>
      </c>
    </row>
    <row r="96" spans="1:4">
      <c r="A96" s="226">
        <v>1956</v>
      </c>
      <c r="B96" s="234">
        <v>14.642050835999999</v>
      </c>
      <c r="C96" s="235">
        <v>3.4305949008498584</v>
      </c>
      <c r="D96" s="217">
        <f t="shared" si="1"/>
        <v>4.2680792279999995</v>
      </c>
    </row>
    <row r="97" spans="1:4">
      <c r="A97" s="226">
        <v>1957</v>
      </c>
      <c r="B97" s="234">
        <v>12.832991616000001</v>
      </c>
      <c r="C97" s="235">
        <v>3.194658033184945</v>
      </c>
      <c r="D97" s="217">
        <f t="shared" si="1"/>
        <v>4.0170157440000009</v>
      </c>
    </row>
    <row r="98" spans="1:4">
      <c r="A98" s="226">
        <v>1958</v>
      </c>
      <c r="B98" s="234">
        <v>14.449003235999999</v>
      </c>
      <c r="C98" s="235">
        <v>3.3363010926750301</v>
      </c>
      <c r="D98" s="217">
        <f t="shared" si="1"/>
        <v>4.3308450990000003</v>
      </c>
    </row>
    <row r="99" spans="1:4">
      <c r="A99" s="226">
        <v>1959</v>
      </c>
      <c r="B99" s="234">
        <v>16.659576062999999</v>
      </c>
      <c r="C99" s="235">
        <v>3.9615540267098339</v>
      </c>
      <c r="D99" s="217">
        <f t="shared" si="1"/>
        <v>4.2053133569999996</v>
      </c>
    </row>
    <row r="100" spans="1:4">
      <c r="A100" s="226">
        <v>1960</v>
      </c>
      <c r="B100" s="234">
        <v>17.246770980000001</v>
      </c>
      <c r="C100" s="235">
        <v>4.0408741400242816</v>
      </c>
      <c r="D100" s="228">
        <f>B100/C100</f>
        <v>4.2680792280000004</v>
      </c>
    </row>
    <row r="101" spans="1:4">
      <c r="A101" s="226">
        <v>1961</v>
      </c>
      <c r="B101" s="234">
        <v>16.430687652</v>
      </c>
      <c r="C101" s="235">
        <v>3.3136382031566165</v>
      </c>
      <c r="D101" s="228">
        <f t="shared" ref="D101:D152" si="2">B101/C101</f>
        <v>4.9585038090000007</v>
      </c>
    </row>
    <row r="102" spans="1:4">
      <c r="A102" s="226">
        <v>1962</v>
      </c>
      <c r="B102" s="234">
        <v>17.85563295</v>
      </c>
      <c r="C102" s="235">
        <v>3.3468231485228652</v>
      </c>
      <c r="D102" s="228">
        <f t="shared" si="2"/>
        <v>5.3350990349999998</v>
      </c>
    </row>
    <row r="103" spans="1:4">
      <c r="A103" s="226">
        <v>1963</v>
      </c>
      <c r="B103" s="234">
        <v>19.555290063000001</v>
      </c>
      <c r="C103" s="235">
        <v>3.5811412383650341</v>
      </c>
      <c r="D103" s="228">
        <f t="shared" si="2"/>
        <v>5.4606307770000004</v>
      </c>
    </row>
    <row r="104" spans="1:4">
      <c r="A104" s="226">
        <v>1964</v>
      </c>
      <c r="B104" s="234">
        <v>18.802836239999998</v>
      </c>
      <c r="C104" s="235">
        <v>3.7446377984621608</v>
      </c>
      <c r="D104" s="228">
        <f t="shared" si="2"/>
        <v>5.0212696799999996</v>
      </c>
    </row>
    <row r="105" spans="1:4">
      <c r="A105" s="226">
        <v>1965</v>
      </c>
      <c r="B105" s="234">
        <v>23.344484238000003</v>
      </c>
      <c r="C105" s="235">
        <v>3.9566976932416025</v>
      </c>
      <c r="D105" s="228">
        <f t="shared" si="2"/>
        <v>5.8999918740000012</v>
      </c>
    </row>
    <row r="106" spans="1:4">
      <c r="A106" s="226">
        <v>1966</v>
      </c>
      <c r="B106" s="234">
        <v>21.541165644000003</v>
      </c>
      <c r="C106" s="235">
        <v>4.1853500607041685</v>
      </c>
      <c r="D106" s="228">
        <f t="shared" si="2"/>
        <v>5.1468014220000002</v>
      </c>
    </row>
    <row r="107" spans="1:4">
      <c r="A107" s="226">
        <v>1967</v>
      </c>
      <c r="B107" s="234">
        <v>28.498702752</v>
      </c>
      <c r="C107" s="235">
        <v>4.3658437879401051</v>
      </c>
      <c r="D107" s="228">
        <f t="shared" si="2"/>
        <v>6.5276505839999999</v>
      </c>
    </row>
    <row r="108" spans="1:4">
      <c r="A108" s="226">
        <v>1968</v>
      </c>
      <c r="B108" s="234">
        <v>23.062075920000002</v>
      </c>
      <c r="C108" s="235">
        <v>4.082557668959935</v>
      </c>
      <c r="D108" s="228">
        <f t="shared" si="2"/>
        <v>5.6489283900000009</v>
      </c>
    </row>
    <row r="109" spans="1:4">
      <c r="A109" s="226">
        <v>1969</v>
      </c>
      <c r="B109" s="234">
        <v>25.126567596000001</v>
      </c>
      <c r="C109" s="235">
        <v>3.924726831242412</v>
      </c>
      <c r="D109" s="228">
        <f t="shared" si="2"/>
        <v>6.4021188420000001</v>
      </c>
    </row>
    <row r="110" spans="1:4">
      <c r="A110" s="226">
        <v>1970</v>
      </c>
      <c r="B110" s="234">
        <v>18.683959559999998</v>
      </c>
      <c r="C110" s="235">
        <v>4.0226628895184131</v>
      </c>
      <c r="D110" s="228">
        <f t="shared" si="2"/>
        <v>4.6446744540000005</v>
      </c>
    </row>
    <row r="111" spans="1:4">
      <c r="A111" s="226">
        <v>1971</v>
      </c>
      <c r="B111" s="234">
        <v>27.113535420000002</v>
      </c>
      <c r="C111" s="235">
        <v>4.0752731687575876</v>
      </c>
      <c r="D111" s="228">
        <f t="shared" si="2"/>
        <v>6.6531823260000014</v>
      </c>
    </row>
    <row r="112" spans="1:4">
      <c r="A112" s="226">
        <v>1972</v>
      </c>
      <c r="B112" s="234">
        <v>25.775664750000001</v>
      </c>
      <c r="C112" s="235">
        <v>3.7333063537029538</v>
      </c>
      <c r="D112" s="228">
        <f t="shared" si="2"/>
        <v>6.9042458100000008</v>
      </c>
    </row>
    <row r="113" spans="1:4">
      <c r="A113" s="226">
        <v>1973</v>
      </c>
      <c r="B113" s="234">
        <v>24.93336759</v>
      </c>
      <c r="C113" s="235">
        <v>3.8567381626871713</v>
      </c>
      <c r="D113" s="228">
        <f t="shared" si="2"/>
        <v>6.464884713</v>
      </c>
    </row>
    <row r="114" spans="1:4">
      <c r="A114" s="226">
        <v>1974</v>
      </c>
      <c r="B114" s="234">
        <v>20.620531800000002</v>
      </c>
      <c r="C114" s="235">
        <v>4.0064751112909747</v>
      </c>
      <c r="D114" s="228">
        <f t="shared" si="2"/>
        <v>5.1468014220000011</v>
      </c>
    </row>
    <row r="115" spans="1:4">
      <c r="A115" s="226">
        <v>1975</v>
      </c>
      <c r="B115" s="234">
        <v>31.851837960000001</v>
      </c>
      <c r="C115" s="235">
        <v>4.3747470659651961</v>
      </c>
      <c r="D115" s="228">
        <f t="shared" si="2"/>
        <v>7.2808410360000009</v>
      </c>
    </row>
    <row r="116" spans="1:4">
      <c r="A116" s="226">
        <v>1976</v>
      </c>
      <c r="B116" s="234">
        <v>31.500542129999999</v>
      </c>
      <c r="C116" s="235">
        <v>4.6904087414002431</v>
      </c>
      <c r="D116" s="228">
        <f t="shared" si="2"/>
        <v>6.7159481969999995</v>
      </c>
    </row>
    <row r="117" spans="1:4">
      <c r="A117" s="226">
        <v>1977</v>
      </c>
      <c r="B117" s="234">
        <v>30.084944399999998</v>
      </c>
      <c r="C117" s="235">
        <v>4.5649534601375965</v>
      </c>
      <c r="D117" s="228">
        <f t="shared" si="2"/>
        <v>6.5904164549999988</v>
      </c>
    </row>
    <row r="118" spans="1:4">
      <c r="A118" s="226">
        <v>1978</v>
      </c>
      <c r="B118" s="234">
        <v>31.49393787</v>
      </c>
      <c r="C118" s="235">
        <v>4.5204370700121412</v>
      </c>
      <c r="D118" s="228">
        <f t="shared" si="2"/>
        <v>6.9670116809999998</v>
      </c>
    </row>
    <row r="119" spans="1:4">
      <c r="A119" s="226">
        <v>1979</v>
      </c>
      <c r="B119" s="234">
        <v>35.64649335</v>
      </c>
      <c r="C119" s="235">
        <v>4.471873735329825</v>
      </c>
      <c r="D119" s="228">
        <f t="shared" si="2"/>
        <v>7.971265617000002</v>
      </c>
    </row>
    <row r="120" spans="1:4">
      <c r="A120" s="226">
        <v>1980</v>
      </c>
      <c r="B120" s="234">
        <v>27.024631920000001</v>
      </c>
      <c r="C120" s="235">
        <v>4.6297045730473494</v>
      </c>
      <c r="D120" s="228">
        <f t="shared" si="2"/>
        <v>5.8372260029999996</v>
      </c>
    </row>
    <row r="121" spans="1:4">
      <c r="A121" s="226">
        <v>1981</v>
      </c>
      <c r="B121" s="234">
        <v>36.229954319999997</v>
      </c>
      <c r="C121" s="235">
        <v>4.581141238365035</v>
      </c>
      <c r="D121" s="228">
        <f t="shared" si="2"/>
        <v>7.9084997459999986</v>
      </c>
    </row>
    <row r="122" spans="1:4">
      <c r="A122" s="226">
        <v>1982</v>
      </c>
      <c r="B122" s="234">
        <v>38.066954639999999</v>
      </c>
      <c r="C122" s="235">
        <v>4.6297045730473494</v>
      </c>
      <c r="D122" s="228">
        <f t="shared" si="2"/>
        <v>8.2223291009999997</v>
      </c>
    </row>
    <row r="123" spans="1:4">
      <c r="A123" s="226">
        <v>1983</v>
      </c>
      <c r="B123" s="234">
        <v>15.8527641</v>
      </c>
      <c r="C123" s="235">
        <v>3.197086199919061</v>
      </c>
      <c r="D123" s="228">
        <f t="shared" si="2"/>
        <v>4.9585038090000007</v>
      </c>
    </row>
    <row r="124" spans="1:4">
      <c r="A124" s="226">
        <v>1984</v>
      </c>
      <c r="B124" s="234">
        <v>31.679111160000001</v>
      </c>
      <c r="C124" s="235">
        <v>4.4273573452043697</v>
      </c>
      <c r="D124" s="228">
        <f t="shared" si="2"/>
        <v>7.155309294000002</v>
      </c>
    </row>
    <row r="125" spans="1:4">
      <c r="A125" s="226">
        <v>1985</v>
      </c>
      <c r="B125" s="234">
        <v>38.989264950000006</v>
      </c>
      <c r="C125" s="235">
        <v>4.6013759611493317</v>
      </c>
      <c r="D125" s="228">
        <f t="shared" si="2"/>
        <v>8.4733925850000027</v>
      </c>
    </row>
    <row r="126" spans="1:4">
      <c r="A126" s="226">
        <v>1986</v>
      </c>
      <c r="B126" s="234">
        <v>35.663004000000001</v>
      </c>
      <c r="C126" s="235">
        <v>4.2088223391339534</v>
      </c>
      <c r="D126" s="228">
        <f t="shared" si="2"/>
        <v>8.4733925850000009</v>
      </c>
    </row>
    <row r="127" spans="1:4">
      <c r="A127" s="226">
        <v>1987</v>
      </c>
      <c r="B127" s="234">
        <v>30.846974399999997</v>
      </c>
      <c r="C127" s="235">
        <v>3.7231889923108055</v>
      </c>
      <c r="D127" s="228">
        <f t="shared" si="2"/>
        <v>8.2850949719999996</v>
      </c>
    </row>
    <row r="128" spans="1:4">
      <c r="A128" s="226">
        <v>1988</v>
      </c>
      <c r="B128" s="234">
        <v>17.8010208</v>
      </c>
      <c r="C128" s="235">
        <v>3.8850667745851881</v>
      </c>
      <c r="D128" s="228">
        <f t="shared" si="2"/>
        <v>4.5819085829999997</v>
      </c>
    </row>
    <row r="129" spans="1:4">
      <c r="A129" s="226">
        <v>1989</v>
      </c>
      <c r="B129" s="234">
        <v>33.58647225</v>
      </c>
      <c r="C129" s="235">
        <v>4.3504653986240385</v>
      </c>
      <c r="D129" s="228">
        <f t="shared" si="2"/>
        <v>7.7202021330000008</v>
      </c>
    </row>
    <row r="130" spans="1:4">
      <c r="A130" s="226">
        <v>1990</v>
      </c>
      <c r="B130" s="234">
        <v>33.549640799999999</v>
      </c>
      <c r="C130" s="235">
        <v>4.2088223391339534</v>
      </c>
      <c r="D130" s="228">
        <f t="shared" si="2"/>
        <v>7.9712656170000002</v>
      </c>
    </row>
    <row r="131" spans="1:4">
      <c r="A131" s="226">
        <v>1991</v>
      </c>
      <c r="B131" s="234">
        <v>29.896977</v>
      </c>
      <c r="C131" s="235">
        <v>4.4516390125455283</v>
      </c>
      <c r="D131" s="228">
        <f t="shared" si="2"/>
        <v>6.7159481969999995</v>
      </c>
    </row>
    <row r="132" spans="1:4">
      <c r="A132" s="226">
        <v>1992</v>
      </c>
      <c r="B132" s="234">
        <v>41.821476450000006</v>
      </c>
      <c r="C132" s="235">
        <v>4.471873735329825</v>
      </c>
      <c r="D132" s="228">
        <f t="shared" si="2"/>
        <v>9.3521147790000025</v>
      </c>
    </row>
    <row r="133" spans="1:4">
      <c r="A133" s="226">
        <v>1993</v>
      </c>
      <c r="B133" s="234">
        <v>33.021299999999997</v>
      </c>
      <c r="C133" s="235">
        <v>4.0469445568595708</v>
      </c>
      <c r="D133" s="228">
        <f t="shared" si="2"/>
        <v>8.1595632299999998</v>
      </c>
    </row>
    <row r="134" spans="1:4">
      <c r="A134" s="226">
        <v>1994</v>
      </c>
      <c r="B134" s="234">
        <v>45.371266200000001</v>
      </c>
      <c r="C134" s="235">
        <v>4.6337515176042086</v>
      </c>
      <c r="D134" s="228">
        <f t="shared" si="2"/>
        <v>9.7914758760000016</v>
      </c>
    </row>
    <row r="135" spans="1:4">
      <c r="A135" s="226">
        <v>1995</v>
      </c>
      <c r="B135" s="234">
        <v>28.703130000000002</v>
      </c>
      <c r="C135" s="235">
        <v>4.0469445568595708</v>
      </c>
      <c r="D135" s="228">
        <f t="shared" si="2"/>
        <v>7.0925434230000004</v>
      </c>
    </row>
    <row r="136" spans="1:4">
      <c r="A136" s="226">
        <v>1996</v>
      </c>
      <c r="B136" s="234">
        <v>37.308988799999995</v>
      </c>
      <c r="C136" s="235">
        <v>4.370700121408337</v>
      </c>
      <c r="D136" s="228">
        <f t="shared" si="2"/>
        <v>8.536158455999999</v>
      </c>
    </row>
    <row r="137" spans="1:4">
      <c r="A137" s="226">
        <v>1997</v>
      </c>
      <c r="B137" s="234">
        <v>36.207855450000004</v>
      </c>
      <c r="C137" s="235">
        <v>4.471873735329825</v>
      </c>
      <c r="D137" s="228">
        <f t="shared" si="2"/>
        <v>8.0967973590000017</v>
      </c>
    </row>
    <row r="138" spans="1:4">
      <c r="A138" s="226">
        <v>1998</v>
      </c>
      <c r="B138" s="234">
        <v>37.427103450000004</v>
      </c>
      <c r="C138" s="235">
        <v>4.229057061918251</v>
      </c>
      <c r="D138" s="228">
        <f t="shared" si="2"/>
        <v>8.8499878110000019</v>
      </c>
    </row>
    <row r="139" spans="1:4">
      <c r="A139" s="226">
        <v>1999</v>
      </c>
      <c r="B139" s="234">
        <v>37.872891000000003</v>
      </c>
      <c r="C139" s="235">
        <v>4.3099959530554433</v>
      </c>
      <c r="D139" s="228">
        <f t="shared" si="2"/>
        <v>8.7872219400000002</v>
      </c>
    </row>
    <row r="140" spans="1:4">
      <c r="A140" s="226">
        <v>2000</v>
      </c>
      <c r="B140" s="234">
        <v>42.382838549999995</v>
      </c>
      <c r="C140" s="235">
        <v>4.471873735329825</v>
      </c>
      <c r="D140" s="228">
        <f t="shared" si="2"/>
        <v>9.4776465210000005</v>
      </c>
    </row>
    <row r="141" spans="1:4">
      <c r="A141" s="226">
        <v>2001</v>
      </c>
      <c r="B141" s="234">
        <v>41.891329200000001</v>
      </c>
      <c r="C141" s="235">
        <v>4.3909348441926346</v>
      </c>
      <c r="D141" s="228">
        <f t="shared" si="2"/>
        <v>9.5404123920000004</v>
      </c>
    </row>
    <row r="142" spans="1:4">
      <c r="A142" s="226">
        <v>2002</v>
      </c>
      <c r="B142" s="234">
        <v>37.377571500000002</v>
      </c>
      <c r="C142" s="235">
        <v>4.4111695669769322</v>
      </c>
      <c r="D142" s="228">
        <f t="shared" si="2"/>
        <v>8.4733925850000009</v>
      </c>
    </row>
    <row r="143" spans="1:4">
      <c r="A143" s="226">
        <v>2003</v>
      </c>
      <c r="B143" s="234">
        <v>46.031692200000002</v>
      </c>
      <c r="C143" s="235">
        <v>4.471873735329825</v>
      </c>
      <c r="D143" s="228">
        <f t="shared" si="2"/>
        <v>10.293602844000002</v>
      </c>
    </row>
    <row r="144" spans="1:4">
      <c r="A144" s="226">
        <v>2004</v>
      </c>
      <c r="B144" s="234">
        <v>53.037287999999997</v>
      </c>
      <c r="C144" s="235">
        <v>4.6944556859571023</v>
      </c>
      <c r="D144" s="228">
        <f t="shared" si="2"/>
        <v>11.29785678</v>
      </c>
    </row>
    <row r="145" spans="1:5">
      <c r="A145" s="226">
        <v>2005</v>
      </c>
      <c r="B145" s="234">
        <v>43.406498849999998</v>
      </c>
      <c r="C145" s="235">
        <v>4.8360987454471864</v>
      </c>
      <c r="D145" s="228">
        <f t="shared" si="2"/>
        <v>8.9755195530000016</v>
      </c>
    </row>
    <row r="146" spans="1:5">
      <c r="A146" s="226">
        <v>2006</v>
      </c>
      <c r="B146" s="234">
        <v>46.165047450000003</v>
      </c>
      <c r="C146" s="235">
        <v>4.5123431808984211</v>
      </c>
      <c r="D146" s="228">
        <f t="shared" si="2"/>
        <v>10.230836973000002</v>
      </c>
    </row>
    <row r="147" spans="1:5">
      <c r="A147" s="226">
        <v>2007</v>
      </c>
      <c r="B147" s="234">
        <v>58.009533750000003</v>
      </c>
      <c r="C147" s="235">
        <v>5.2812626467017401</v>
      </c>
      <c r="D147" s="228">
        <f>B147/C147</f>
        <v>10.984027425000001</v>
      </c>
    </row>
    <row r="148" spans="1:5">
      <c r="A148" s="226">
        <v>2008</v>
      </c>
      <c r="B148" s="234">
        <v>54.106670100000002</v>
      </c>
      <c r="C148" s="235">
        <v>4.8158640226628888</v>
      </c>
      <c r="D148" s="228">
        <f t="shared" si="2"/>
        <v>11.235090909000002</v>
      </c>
    </row>
    <row r="149" spans="1:5">
      <c r="A149" s="226">
        <v>2009</v>
      </c>
      <c r="B149" s="234">
        <v>52.153333200000006</v>
      </c>
      <c r="C149" s="235">
        <v>4.7753945770942936</v>
      </c>
      <c r="D149" s="228">
        <f t="shared" si="2"/>
        <v>10.921261554000001</v>
      </c>
    </row>
    <row r="150" spans="1:5">
      <c r="A150" s="226">
        <v>2010</v>
      </c>
      <c r="B150" s="234">
        <v>49.4506668</v>
      </c>
      <c r="C150" s="235">
        <v>5.0182112505058685</v>
      </c>
      <c r="D150" s="228">
        <f t="shared" si="2"/>
        <v>9.8542417469999997</v>
      </c>
    </row>
    <row r="151" spans="1:5">
      <c r="A151" s="226">
        <v>2011</v>
      </c>
      <c r="B151" s="234">
        <v>49.4506668</v>
      </c>
      <c r="C151" s="235">
        <v>5.0182112505058685</v>
      </c>
      <c r="D151" s="228">
        <f t="shared" si="2"/>
        <v>9.8542417469999997</v>
      </c>
    </row>
    <row r="152" spans="1:5">
      <c r="A152" s="229">
        <v>2012</v>
      </c>
      <c r="B152" s="237">
        <v>32.672036249999998</v>
      </c>
      <c r="C152" s="238">
        <v>4.9575070821529748</v>
      </c>
      <c r="D152" s="231">
        <f t="shared" si="2"/>
        <v>6.5904164549999988</v>
      </c>
    </row>
    <row r="154" spans="1:5" ht="12.75" customHeight="1">
      <c r="A154" s="284" t="s">
        <v>133</v>
      </c>
      <c r="B154" s="284"/>
      <c r="C154" s="284"/>
      <c r="D154" s="284"/>
      <c r="E154" s="232"/>
    </row>
    <row r="155" spans="1:5">
      <c r="A155" s="284"/>
      <c r="B155" s="284"/>
      <c r="C155" s="284"/>
      <c r="D155" s="284"/>
      <c r="E155" s="232"/>
    </row>
    <row r="156" spans="1:5">
      <c r="A156" s="284"/>
      <c r="B156" s="284"/>
      <c r="C156" s="284"/>
      <c r="D156" s="284"/>
      <c r="E156" s="232"/>
    </row>
    <row r="157" spans="1:5">
      <c r="A157" s="284"/>
      <c r="B157" s="284"/>
      <c r="C157" s="284"/>
      <c r="D157" s="284"/>
      <c r="E157" s="232"/>
    </row>
    <row r="158" spans="1:5">
      <c r="A158" s="232"/>
      <c r="B158" s="232"/>
      <c r="C158" s="232"/>
      <c r="D158" s="232"/>
      <c r="E158" s="232"/>
    </row>
    <row r="159" spans="1:5">
      <c r="A159" s="232"/>
      <c r="B159" s="232"/>
      <c r="C159" s="232"/>
      <c r="D159" s="232"/>
      <c r="E159" s="232"/>
    </row>
  </sheetData>
  <mergeCells count="1">
    <mergeCell ref="A154:D157"/>
  </mergeCells>
  <pageMargins left="0.7" right="0.7" top="0.75" bottom="0.75" header="0.3" footer="0.3"/>
  <pageSetup scale="6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zoomScaleNormal="100" workbookViewId="0"/>
  </sheetViews>
  <sheetFormatPr defaultRowHeight="12.75"/>
  <cols>
    <col min="1" max="1" width="12" style="216" bestFit="1" customWidth="1"/>
    <col min="2" max="3" width="16.7109375" style="216" customWidth="1"/>
    <col min="4" max="4" width="16.7109375" style="217" customWidth="1"/>
    <col min="5" max="16384" width="9.140625" style="216"/>
  </cols>
  <sheetData>
    <row r="1" spans="1:4">
      <c r="A1" s="215" t="s">
        <v>135</v>
      </c>
    </row>
    <row r="3" spans="1:4">
      <c r="A3" s="218" t="s">
        <v>0</v>
      </c>
      <c r="B3" s="219" t="s">
        <v>1</v>
      </c>
      <c r="C3" s="219" t="s">
        <v>132</v>
      </c>
      <c r="D3" s="220" t="s">
        <v>11</v>
      </c>
    </row>
    <row r="4" spans="1:4">
      <c r="A4" s="221"/>
      <c r="B4" s="222" t="s">
        <v>3</v>
      </c>
      <c r="C4" s="223" t="s">
        <v>12</v>
      </c>
      <c r="D4" s="224" t="s">
        <v>79</v>
      </c>
    </row>
    <row r="5" spans="1:4">
      <c r="A5" s="225"/>
    </row>
    <row r="6" spans="1:4">
      <c r="A6" s="226">
        <v>1867</v>
      </c>
      <c r="B6" s="239">
        <v>0.11557455</v>
      </c>
      <c r="C6" s="239">
        <v>5.2610279239174419E-2</v>
      </c>
      <c r="D6" s="217">
        <f t="shared" ref="D6:D69" si="0">B6/C6</f>
        <v>2.1968054850000001</v>
      </c>
    </row>
    <row r="7" spans="1:4">
      <c r="A7" s="226">
        <v>1868</v>
      </c>
      <c r="B7" s="239">
        <v>0.14097554999999998</v>
      </c>
      <c r="C7" s="239">
        <v>6.0704168352893564E-2</v>
      </c>
      <c r="D7" s="217">
        <f t="shared" si="0"/>
        <v>2.3223372269999998</v>
      </c>
    </row>
    <row r="8" spans="1:4">
      <c r="A8" s="226">
        <v>1869</v>
      </c>
      <c r="B8" s="239">
        <v>0.11491412399999999</v>
      </c>
      <c r="C8" s="239">
        <v>6.31323350870093E-2</v>
      </c>
      <c r="D8" s="217">
        <f t="shared" si="0"/>
        <v>1.820210259</v>
      </c>
    </row>
    <row r="9" spans="1:4">
      <c r="A9" s="226">
        <v>1870</v>
      </c>
      <c r="B9" s="239">
        <v>0.15202498499999997</v>
      </c>
      <c r="C9" s="239">
        <v>7.6891946580331841E-2</v>
      </c>
      <c r="D9" s="217">
        <f t="shared" si="0"/>
        <v>1.9771249364999999</v>
      </c>
    </row>
    <row r="10" spans="1:4">
      <c r="A10" s="226">
        <v>1871</v>
      </c>
      <c r="B10" s="239">
        <v>0.20290318799999998</v>
      </c>
      <c r="C10" s="239">
        <v>9.105625252934034E-2</v>
      </c>
      <c r="D10" s="217">
        <f t="shared" si="0"/>
        <v>2.2283279002133334</v>
      </c>
    </row>
    <row r="11" spans="1:4">
      <c r="A11" s="226">
        <v>1872</v>
      </c>
      <c r="B11" s="239">
        <v>0.20849140799999999</v>
      </c>
      <c r="C11" s="239">
        <v>9.9150141643059478E-2</v>
      </c>
      <c r="D11" s="217">
        <f t="shared" si="0"/>
        <v>2.102784772114286</v>
      </c>
    </row>
    <row r="12" spans="1:4">
      <c r="A12" s="226">
        <v>1873</v>
      </c>
      <c r="B12" s="239">
        <v>0.18898344</v>
      </c>
      <c r="C12" s="239">
        <v>9.71266693646297E-2</v>
      </c>
      <c r="D12" s="217">
        <f t="shared" si="0"/>
        <v>1.9457420010000002</v>
      </c>
    </row>
    <row r="13" spans="1:4">
      <c r="A13" s="226">
        <v>1874</v>
      </c>
      <c r="B13" s="239">
        <v>0.221039502</v>
      </c>
      <c r="C13" s="239">
        <v>0.11938486442735735</v>
      </c>
      <c r="D13" s="217">
        <f t="shared" si="0"/>
        <v>1.8514868116677965</v>
      </c>
    </row>
    <row r="14" spans="1:4">
      <c r="A14" s="226">
        <v>1875</v>
      </c>
      <c r="B14" s="239">
        <v>0.22225875</v>
      </c>
      <c r="C14" s="239">
        <v>0.14164305949008496</v>
      </c>
      <c r="D14" s="217">
        <f t="shared" si="0"/>
        <v>1.5691467750000003</v>
      </c>
    </row>
    <row r="15" spans="1:4">
      <c r="A15" s="226">
        <v>1876</v>
      </c>
      <c r="B15" s="239">
        <v>0.2311491</v>
      </c>
      <c r="C15" s="239">
        <v>0.14164305949008496</v>
      </c>
      <c r="D15" s="217">
        <f t="shared" si="0"/>
        <v>1.6319126460000002</v>
      </c>
    </row>
    <row r="16" spans="1:4">
      <c r="A16" s="226">
        <v>1877</v>
      </c>
      <c r="B16" s="239">
        <v>0.27598186499999999</v>
      </c>
      <c r="C16" s="239">
        <v>0.1659247268312424</v>
      </c>
      <c r="D16" s="217">
        <f t="shared" si="0"/>
        <v>1.6632955815000001</v>
      </c>
    </row>
    <row r="17" spans="1:4">
      <c r="A17" s="226">
        <v>1878</v>
      </c>
      <c r="B17" s="239">
        <v>0.37547758199999998</v>
      </c>
      <c r="C17" s="239">
        <v>0.1639012545528126</v>
      </c>
      <c r="D17" s="217">
        <f t="shared" si="0"/>
        <v>2.2908768027703705</v>
      </c>
    </row>
    <row r="18" spans="1:4">
      <c r="A18" s="226">
        <v>1879</v>
      </c>
      <c r="B18" s="239">
        <v>0.37690003799999999</v>
      </c>
      <c r="C18" s="239">
        <v>0.17766086604613518</v>
      </c>
      <c r="D18" s="217">
        <f t="shared" si="0"/>
        <v>2.1214578448701591</v>
      </c>
    </row>
    <row r="19" spans="1:4">
      <c r="A19" s="226">
        <v>1880</v>
      </c>
      <c r="B19" s="239">
        <v>0.38977834499999997</v>
      </c>
      <c r="C19" s="239">
        <v>0.20032375556454873</v>
      </c>
      <c r="D19" s="217">
        <f t="shared" si="0"/>
        <v>1.9457420010000002</v>
      </c>
    </row>
    <row r="20" spans="1:4">
      <c r="A20" s="226">
        <v>1881</v>
      </c>
      <c r="B20" s="239">
        <v>0.44096135999999997</v>
      </c>
      <c r="C20" s="239">
        <v>0.22662889518413595</v>
      </c>
      <c r="D20" s="217">
        <f t="shared" si="0"/>
        <v>1.9457420010000002</v>
      </c>
    </row>
    <row r="21" spans="1:4">
      <c r="A21" s="226">
        <v>1882</v>
      </c>
      <c r="B21" s="239">
        <v>0.51437025000000003</v>
      </c>
      <c r="C21" s="239">
        <v>0.30352084176446781</v>
      </c>
      <c r="D21" s="217">
        <f t="shared" si="0"/>
        <v>1.6946785170000003</v>
      </c>
    </row>
    <row r="22" spans="1:4">
      <c r="A22" s="226">
        <v>1883</v>
      </c>
      <c r="B22" s="239">
        <v>0.34405654499999999</v>
      </c>
      <c r="C22" s="239">
        <v>0.26102792391744234</v>
      </c>
      <c r="D22" s="217">
        <f t="shared" si="0"/>
        <v>1.318083291</v>
      </c>
    </row>
    <row r="23" spans="1:4">
      <c r="A23" s="226">
        <v>1884</v>
      </c>
      <c r="B23" s="239">
        <v>0.53646912000000002</v>
      </c>
      <c r="C23" s="239">
        <v>0.26709834075273164</v>
      </c>
      <c r="D23" s="217">
        <f t="shared" si="0"/>
        <v>2.0085078720000005</v>
      </c>
    </row>
    <row r="24" spans="1:4">
      <c r="A24" s="226">
        <v>1885</v>
      </c>
      <c r="B24" s="239">
        <v>0.51208416000000001</v>
      </c>
      <c r="C24" s="239">
        <v>0.29138000809388909</v>
      </c>
      <c r="D24" s="217">
        <f t="shared" si="0"/>
        <v>1.7574443880000001</v>
      </c>
    </row>
    <row r="25" spans="1:4">
      <c r="A25" s="226">
        <v>1886</v>
      </c>
      <c r="B25" s="239">
        <v>0.59057325000000005</v>
      </c>
      <c r="C25" s="239">
        <v>0.30352084176446781</v>
      </c>
      <c r="D25" s="217">
        <f t="shared" si="0"/>
        <v>1.9457420010000004</v>
      </c>
    </row>
    <row r="26" spans="1:4">
      <c r="A26" s="226">
        <v>1887</v>
      </c>
      <c r="B26" s="239">
        <v>0.56237813999999997</v>
      </c>
      <c r="C26" s="239">
        <v>0.33184945366248481</v>
      </c>
      <c r="D26" s="217">
        <f t="shared" si="0"/>
        <v>1.6946785170000001</v>
      </c>
    </row>
    <row r="27" spans="1:4">
      <c r="A27" s="226">
        <v>1888</v>
      </c>
      <c r="B27" s="239">
        <v>0.61876836000000002</v>
      </c>
      <c r="C27" s="239">
        <v>0.35208417644678264</v>
      </c>
      <c r="D27" s="217">
        <f t="shared" si="0"/>
        <v>1.7574443880000004</v>
      </c>
    </row>
    <row r="28" spans="1:4">
      <c r="A28" s="226">
        <v>1889</v>
      </c>
      <c r="B28" s="239">
        <v>0.64378834499999993</v>
      </c>
      <c r="C28" s="239">
        <v>0.37434237150951033</v>
      </c>
      <c r="D28" s="217">
        <f t="shared" si="0"/>
        <v>1.7197848653999999</v>
      </c>
    </row>
    <row r="29" spans="1:4">
      <c r="A29" s="226">
        <v>1890</v>
      </c>
      <c r="B29" s="239">
        <v>0.66182305500000005</v>
      </c>
      <c r="C29" s="239">
        <v>0.39053014973694861</v>
      </c>
      <c r="D29" s="217">
        <f t="shared" si="0"/>
        <v>1.6946785170000001</v>
      </c>
    </row>
    <row r="30" spans="1:4">
      <c r="A30" s="226">
        <v>1891</v>
      </c>
      <c r="B30" s="239">
        <v>0.62938597799999996</v>
      </c>
      <c r="C30" s="239">
        <v>0.37838931606636989</v>
      </c>
      <c r="D30" s="217">
        <f t="shared" si="0"/>
        <v>1.6633291461368984</v>
      </c>
    </row>
    <row r="31" spans="1:4">
      <c r="A31" s="226">
        <v>1892</v>
      </c>
      <c r="B31" s="239">
        <v>0.62067343500000005</v>
      </c>
      <c r="C31" s="239">
        <v>0.36624848239579116</v>
      </c>
      <c r="D31" s="217">
        <f t="shared" si="0"/>
        <v>1.6946785170000003</v>
      </c>
    </row>
    <row r="32" spans="1:4">
      <c r="A32" s="226">
        <v>1893</v>
      </c>
      <c r="B32" s="239">
        <v>0.73612098000000004</v>
      </c>
      <c r="C32" s="239">
        <v>0.4188587616349656</v>
      </c>
      <c r="D32" s="217">
        <f t="shared" si="0"/>
        <v>1.7574443880000001</v>
      </c>
    </row>
    <row r="33" spans="1:4">
      <c r="A33" s="226">
        <v>1894</v>
      </c>
      <c r="B33" s="239">
        <v>0.51691034999999996</v>
      </c>
      <c r="C33" s="239">
        <v>0.4451639012545528</v>
      </c>
      <c r="D33" s="217">
        <f t="shared" si="0"/>
        <v>1.1611686134999999</v>
      </c>
    </row>
    <row r="34" spans="1:4">
      <c r="A34" s="226">
        <v>1895</v>
      </c>
      <c r="B34" s="239">
        <v>1.05363348</v>
      </c>
      <c r="C34" s="239">
        <v>0.55038445973290162</v>
      </c>
      <c r="D34" s="217">
        <f t="shared" si="0"/>
        <v>1.9143590655000002</v>
      </c>
    </row>
    <row r="35" spans="1:4">
      <c r="A35" s="226">
        <v>1896</v>
      </c>
      <c r="B35" s="239">
        <v>1.0884836520000001</v>
      </c>
      <c r="C35" s="239">
        <v>0.56859571023876976</v>
      </c>
      <c r="D35" s="217">
        <f t="shared" si="0"/>
        <v>1.9143367288911033</v>
      </c>
    </row>
    <row r="36" spans="1:4">
      <c r="A36" s="226">
        <v>1897</v>
      </c>
      <c r="B36" s="239">
        <v>0.93882095999999993</v>
      </c>
      <c r="C36" s="239">
        <v>0.53419668150546329</v>
      </c>
      <c r="D36" s="217">
        <f t="shared" si="0"/>
        <v>1.7574443880000001</v>
      </c>
    </row>
    <row r="37" spans="1:4">
      <c r="A37" s="226">
        <v>1898</v>
      </c>
      <c r="B37" s="239">
        <v>1.0923700049999998</v>
      </c>
      <c r="C37" s="239">
        <v>0.57061918251719956</v>
      </c>
      <c r="D37" s="217">
        <f t="shared" si="0"/>
        <v>1.9143590654999996</v>
      </c>
    </row>
    <row r="38" spans="1:4">
      <c r="A38" s="226">
        <v>1899</v>
      </c>
      <c r="B38" s="239">
        <v>1.2014164979999999</v>
      </c>
      <c r="C38" s="239">
        <v>0.58356940509915012</v>
      </c>
      <c r="D38" s="217">
        <f t="shared" si="0"/>
        <v>2.0587379795825242</v>
      </c>
    </row>
    <row r="39" spans="1:4">
      <c r="A39" s="226">
        <v>1900</v>
      </c>
      <c r="B39" s="239">
        <v>1.2405848400000001</v>
      </c>
      <c r="C39" s="239">
        <v>0.59894779441521651</v>
      </c>
      <c r="D39" s="217">
        <f t="shared" si="0"/>
        <v>2.0712737430000003</v>
      </c>
    </row>
    <row r="40" spans="1:4">
      <c r="A40" s="226">
        <v>1901</v>
      </c>
      <c r="B40" s="239">
        <v>1.1041814699999999</v>
      </c>
      <c r="C40" s="239">
        <v>0.65155807365439089</v>
      </c>
      <c r="D40" s="217">
        <f t="shared" si="0"/>
        <v>1.6946785170000001</v>
      </c>
    </row>
    <row r="41" spans="1:4">
      <c r="A41" s="226">
        <v>1902</v>
      </c>
      <c r="B41" s="239">
        <v>1.0516013999999998</v>
      </c>
      <c r="C41" s="239">
        <v>0.72845002023472272</v>
      </c>
      <c r="D41" s="217">
        <f t="shared" si="0"/>
        <v>1.4436150329999999</v>
      </c>
    </row>
    <row r="42" spans="1:4">
      <c r="A42" s="226">
        <v>1903</v>
      </c>
      <c r="B42" s="239">
        <v>1.250364225</v>
      </c>
      <c r="C42" s="239">
        <v>0.72440307567786322</v>
      </c>
      <c r="D42" s="217">
        <f t="shared" si="0"/>
        <v>1.7260614525</v>
      </c>
    </row>
    <row r="43" spans="1:4">
      <c r="A43" s="226">
        <v>1904</v>
      </c>
      <c r="B43" s="239">
        <v>1.263064725</v>
      </c>
      <c r="C43" s="239">
        <v>0.78915418858761632</v>
      </c>
      <c r="D43" s="217">
        <f t="shared" si="0"/>
        <v>1.6005297105</v>
      </c>
    </row>
    <row r="44" spans="1:4">
      <c r="A44" s="226">
        <v>1905</v>
      </c>
      <c r="B44" s="239">
        <v>1.6754499599999999</v>
      </c>
      <c r="C44" s="239">
        <v>0.78510724403075671</v>
      </c>
      <c r="D44" s="217">
        <f t="shared" si="0"/>
        <v>2.1340396140000002</v>
      </c>
    </row>
    <row r="45" spans="1:4">
      <c r="A45" s="226">
        <v>1906</v>
      </c>
      <c r="B45" s="239">
        <v>1.71863166</v>
      </c>
      <c r="C45" s="239">
        <v>0.80534196681505466</v>
      </c>
      <c r="D45" s="217">
        <f t="shared" si="0"/>
        <v>2.1340396139999998</v>
      </c>
    </row>
    <row r="46" spans="1:4">
      <c r="A46" s="226">
        <v>1907</v>
      </c>
      <c r="B46" s="239">
        <v>1.33736265</v>
      </c>
      <c r="C46" s="239">
        <v>0.78915418858761632</v>
      </c>
      <c r="D46" s="217">
        <f t="shared" si="0"/>
        <v>1.6946785170000001</v>
      </c>
    </row>
    <row r="47" spans="1:4">
      <c r="A47" s="226">
        <v>1908</v>
      </c>
      <c r="B47" s="239">
        <v>1.48062429</v>
      </c>
      <c r="C47" s="239">
        <v>0.81343585592877377</v>
      </c>
      <c r="D47" s="217">
        <f t="shared" si="0"/>
        <v>1.820210259</v>
      </c>
    </row>
    <row r="48" spans="1:4">
      <c r="A48" s="226">
        <v>1909</v>
      </c>
      <c r="B48" s="239">
        <v>1.7798734709999999</v>
      </c>
      <c r="C48" s="239">
        <v>0.83650343990287324</v>
      </c>
      <c r="D48" s="217">
        <f t="shared" si="0"/>
        <v>2.127753917194485</v>
      </c>
    </row>
    <row r="49" spans="1:4">
      <c r="A49" s="226">
        <v>1910</v>
      </c>
      <c r="B49" s="239">
        <v>1.78010208</v>
      </c>
      <c r="C49" s="239">
        <v>0.88628085795224598</v>
      </c>
      <c r="D49" s="217">
        <f t="shared" si="0"/>
        <v>2.008507872</v>
      </c>
    </row>
    <row r="50" spans="1:4">
      <c r="A50" s="226">
        <v>1911</v>
      </c>
      <c r="B50" s="239">
        <v>2.0369061899999998</v>
      </c>
      <c r="C50" s="239">
        <v>0.98340752731687575</v>
      </c>
      <c r="D50" s="217">
        <f t="shared" si="0"/>
        <v>2.0712737429999999</v>
      </c>
    </row>
    <row r="51" spans="1:4">
      <c r="A51" s="226">
        <v>1912</v>
      </c>
      <c r="B51" s="239">
        <v>2.2540847400000001</v>
      </c>
      <c r="C51" s="239">
        <v>1.056252529340348</v>
      </c>
      <c r="D51" s="217">
        <f t="shared" si="0"/>
        <v>2.1340396140000002</v>
      </c>
    </row>
    <row r="52" spans="1:4">
      <c r="A52" s="226">
        <v>1913</v>
      </c>
      <c r="B52" s="239">
        <v>2.6254473599999999</v>
      </c>
      <c r="C52" s="239">
        <v>1.1007689194658032</v>
      </c>
      <c r="D52" s="217">
        <f t="shared" si="0"/>
        <v>2.3851030980000001</v>
      </c>
    </row>
    <row r="53" spans="1:4">
      <c r="A53" s="226">
        <v>1914</v>
      </c>
      <c r="B53" s="239">
        <v>2.689330875</v>
      </c>
      <c r="C53" s="239">
        <v>1.22420072845002</v>
      </c>
      <c r="D53" s="217">
        <f t="shared" si="0"/>
        <v>2.1968054850000005</v>
      </c>
    </row>
    <row r="54" spans="1:4">
      <c r="A54" s="226">
        <v>1915</v>
      </c>
      <c r="B54" s="239">
        <v>1.8052490700000001</v>
      </c>
      <c r="C54" s="239">
        <v>1.2505058680696073</v>
      </c>
      <c r="D54" s="217">
        <f t="shared" si="0"/>
        <v>1.4436150330000004</v>
      </c>
    </row>
    <row r="55" spans="1:4">
      <c r="A55" s="226">
        <v>1916</v>
      </c>
      <c r="B55" s="239">
        <v>2.3973463800000001</v>
      </c>
      <c r="C55" s="239">
        <v>1.1574261432618373</v>
      </c>
      <c r="D55" s="217">
        <f t="shared" si="0"/>
        <v>2.0712737429999999</v>
      </c>
    </row>
    <row r="56" spans="1:4">
      <c r="A56" s="226">
        <v>1917</v>
      </c>
      <c r="B56" s="239">
        <v>2.2152212100000002</v>
      </c>
      <c r="C56" s="239">
        <v>1.3071630918656414</v>
      </c>
      <c r="D56" s="217">
        <f t="shared" si="0"/>
        <v>1.6946785170000003</v>
      </c>
    </row>
    <row r="57" spans="1:4">
      <c r="A57" s="226">
        <v>1918</v>
      </c>
      <c r="B57" s="239">
        <v>2.8289093700000003</v>
      </c>
      <c r="C57" s="239">
        <v>1.2181303116147308</v>
      </c>
      <c r="D57" s="217">
        <f t="shared" si="0"/>
        <v>2.3223372270000002</v>
      </c>
    </row>
    <row r="58" spans="1:4">
      <c r="A58" s="226">
        <v>1919</v>
      </c>
      <c r="B58" s="239">
        <v>2.147044926</v>
      </c>
      <c r="C58" s="239">
        <v>0.96357749898826373</v>
      </c>
      <c r="D58" s="217">
        <f t="shared" si="0"/>
        <v>2.2282016010692991</v>
      </c>
    </row>
    <row r="59" spans="1:4">
      <c r="A59" s="226">
        <v>1920</v>
      </c>
      <c r="B59" s="239">
        <v>2.3230484549999999</v>
      </c>
      <c r="C59" s="239">
        <v>1.1048158640226629</v>
      </c>
      <c r="D59" s="217">
        <f t="shared" si="0"/>
        <v>2.1026566784999998</v>
      </c>
    </row>
    <row r="60" spans="1:4">
      <c r="A60" s="226">
        <v>1921</v>
      </c>
      <c r="B60" s="239">
        <v>2.8066834950000001</v>
      </c>
      <c r="C60" s="239">
        <v>1.161473087818697</v>
      </c>
      <c r="D60" s="217">
        <f t="shared" si="0"/>
        <v>2.4164860335</v>
      </c>
    </row>
    <row r="61" spans="1:4">
      <c r="A61" s="226">
        <v>1922</v>
      </c>
      <c r="B61" s="239">
        <v>1.769916279</v>
      </c>
      <c r="C61" s="239">
        <v>0.95588830433023064</v>
      </c>
      <c r="D61" s="217">
        <f t="shared" si="0"/>
        <v>1.8515931945000002</v>
      </c>
    </row>
    <row r="62" spans="1:4">
      <c r="A62" s="226">
        <v>1923</v>
      </c>
      <c r="B62" s="239">
        <v>2.6244313199999998</v>
      </c>
      <c r="C62" s="239">
        <v>1.1946580331849455</v>
      </c>
      <c r="D62" s="217">
        <f t="shared" si="0"/>
        <v>2.1968054849999996</v>
      </c>
    </row>
    <row r="63" spans="1:4">
      <c r="A63" s="226">
        <v>1924</v>
      </c>
      <c r="B63" s="239">
        <v>1.789170237</v>
      </c>
      <c r="C63" s="239">
        <v>1.075677863213274</v>
      </c>
      <c r="D63" s="217">
        <f t="shared" si="0"/>
        <v>1.6632955815000001</v>
      </c>
    </row>
    <row r="64" spans="1:4">
      <c r="A64" s="226">
        <v>1925</v>
      </c>
      <c r="B64" s="239">
        <v>2.5064690759999997</v>
      </c>
      <c r="C64" s="239">
        <v>1.1092675030352084</v>
      </c>
      <c r="D64" s="217">
        <f t="shared" si="0"/>
        <v>2.2595713559999999</v>
      </c>
    </row>
    <row r="65" spans="1:4">
      <c r="A65" s="226">
        <v>1926</v>
      </c>
      <c r="B65" s="239">
        <v>2.3810389380000001</v>
      </c>
      <c r="C65" s="239">
        <v>1.1157426143261837</v>
      </c>
      <c r="D65" s="217">
        <f t="shared" si="0"/>
        <v>2.1340396140000002</v>
      </c>
    </row>
    <row r="66" spans="1:4">
      <c r="A66" s="226">
        <v>1927</v>
      </c>
      <c r="B66" s="239">
        <v>1.9449545700000002</v>
      </c>
      <c r="C66" s="239">
        <v>0.99959530554431397</v>
      </c>
      <c r="D66" s="217">
        <f t="shared" si="0"/>
        <v>1.9457420010000004</v>
      </c>
    </row>
    <row r="67" spans="1:4">
      <c r="A67" s="226">
        <v>1928</v>
      </c>
      <c r="B67" s="239">
        <v>2.39506029</v>
      </c>
      <c r="C67" s="239">
        <v>1.0902468636179683</v>
      </c>
      <c r="D67" s="217">
        <f t="shared" si="0"/>
        <v>2.1968054850000001</v>
      </c>
    </row>
    <row r="68" spans="1:4">
      <c r="A68" s="226">
        <v>1929</v>
      </c>
      <c r="B68" s="239">
        <v>2.6544045000000001</v>
      </c>
      <c r="C68" s="239">
        <v>1.1586402266288951</v>
      </c>
      <c r="D68" s="217">
        <f t="shared" si="0"/>
        <v>2.290965253056235</v>
      </c>
    </row>
    <row r="69" spans="1:4">
      <c r="A69" s="226">
        <v>1930</v>
      </c>
      <c r="B69" s="239">
        <v>2.5197283980000003</v>
      </c>
      <c r="C69" s="239">
        <v>1.216511533791987</v>
      </c>
      <c r="D69" s="217">
        <f t="shared" si="0"/>
        <v>2.0712737430000003</v>
      </c>
    </row>
    <row r="70" spans="1:4">
      <c r="A70" s="226">
        <v>1931</v>
      </c>
      <c r="B70" s="239">
        <v>1.9590521249999999</v>
      </c>
      <c r="C70" s="239">
        <v>1.2484823957911777</v>
      </c>
      <c r="D70" s="217">
        <f t="shared" ref="D70:D98" si="1">B70/C70</f>
        <v>1.5691467749999999</v>
      </c>
    </row>
    <row r="71" spans="1:4">
      <c r="A71" s="226">
        <v>1932</v>
      </c>
      <c r="B71" s="239">
        <v>3.290064525</v>
      </c>
      <c r="C71" s="239">
        <v>1.3978146499392958</v>
      </c>
      <c r="D71" s="217">
        <f t="shared" si="1"/>
        <v>2.3537201625000002</v>
      </c>
    </row>
    <row r="72" spans="1:4">
      <c r="A72" s="226">
        <v>1933</v>
      </c>
      <c r="B72" s="239">
        <v>2.541827268</v>
      </c>
      <c r="C72" s="239">
        <v>1.3063537029542696</v>
      </c>
      <c r="D72" s="217">
        <f t="shared" si="1"/>
        <v>1.9457420009999999</v>
      </c>
    </row>
    <row r="73" spans="1:4">
      <c r="A73" s="226">
        <v>1934</v>
      </c>
      <c r="B73" s="239">
        <v>1.118507634</v>
      </c>
      <c r="C73" s="239">
        <v>0.72440307567786322</v>
      </c>
      <c r="D73" s="217">
        <f t="shared" si="1"/>
        <v>1.5440404265999998</v>
      </c>
    </row>
    <row r="74" spans="1:4">
      <c r="A74" s="226">
        <v>1935</v>
      </c>
      <c r="B74" s="239">
        <v>2.704368267</v>
      </c>
      <c r="C74" s="239">
        <v>1.2488870902468636</v>
      </c>
      <c r="D74" s="217">
        <f t="shared" si="1"/>
        <v>2.1654225495000001</v>
      </c>
    </row>
    <row r="75" spans="1:4">
      <c r="A75" s="226">
        <v>1936</v>
      </c>
      <c r="B75" s="239">
        <v>1.4602018859999999</v>
      </c>
      <c r="C75" s="239">
        <v>1.0574666127074057</v>
      </c>
      <c r="D75" s="217">
        <f t="shared" si="1"/>
        <v>1.3808491620000001</v>
      </c>
    </row>
    <row r="76" spans="1:4">
      <c r="A76" s="226">
        <v>1937</v>
      </c>
      <c r="B76" s="239">
        <v>3.3310363380000001</v>
      </c>
      <c r="C76" s="239">
        <v>1.4152165115337918</v>
      </c>
      <c r="D76" s="217">
        <f t="shared" si="1"/>
        <v>2.3537291367452107</v>
      </c>
    </row>
    <row r="77" spans="1:4">
      <c r="A77" s="226">
        <v>1938</v>
      </c>
      <c r="B77" s="239">
        <v>3.1151786400000003</v>
      </c>
      <c r="C77" s="239">
        <v>1.3597733711048157</v>
      </c>
      <c r="D77" s="217">
        <f t="shared" si="1"/>
        <v>2.2909542915000007</v>
      </c>
    </row>
    <row r="78" spans="1:4">
      <c r="A78" s="226">
        <v>1939</v>
      </c>
      <c r="B78" s="239">
        <v>4.1820460410000004</v>
      </c>
      <c r="C78" s="239">
        <v>1.4176446782679075</v>
      </c>
      <c r="D78" s="217">
        <f t="shared" si="1"/>
        <v>2.9499959370000006</v>
      </c>
    </row>
    <row r="79" spans="1:4">
      <c r="A79" s="226">
        <v>1940</v>
      </c>
      <c r="B79" s="239">
        <v>3.4325895360000001</v>
      </c>
      <c r="C79" s="239">
        <v>1.3338729259409146</v>
      </c>
      <c r="D79" s="217">
        <f t="shared" si="1"/>
        <v>2.5734007110000001</v>
      </c>
    </row>
    <row r="80" spans="1:4">
      <c r="A80" s="226">
        <v>1941</v>
      </c>
      <c r="B80" s="239">
        <v>3.9320747999999996</v>
      </c>
      <c r="C80" s="239">
        <v>1.3921489275596923</v>
      </c>
      <c r="D80" s="217">
        <f t="shared" si="1"/>
        <v>2.824464195</v>
      </c>
    </row>
    <row r="81" spans="1:4">
      <c r="A81" s="226">
        <v>1942</v>
      </c>
      <c r="B81" s="239">
        <v>4.3127341860000001</v>
      </c>
      <c r="C81" s="239">
        <v>1.4937272359368676</v>
      </c>
      <c r="D81" s="217">
        <f t="shared" si="1"/>
        <v>2.8872300660000003</v>
      </c>
    </row>
    <row r="82" spans="1:4">
      <c r="A82" s="226">
        <v>1943</v>
      </c>
      <c r="B82" s="239">
        <v>4.4282833349999997</v>
      </c>
      <c r="C82" s="239">
        <v>1.660056657223796</v>
      </c>
      <c r="D82" s="217">
        <f t="shared" si="1"/>
        <v>2.6675495174999999</v>
      </c>
    </row>
    <row r="83" spans="1:4">
      <c r="A83" s="226">
        <v>1944</v>
      </c>
      <c r="B83" s="239">
        <v>5.0539353660000002</v>
      </c>
      <c r="C83" s="239">
        <v>1.8425738567381627</v>
      </c>
      <c r="D83" s="217">
        <f t="shared" si="1"/>
        <v>2.7428671841392491</v>
      </c>
    </row>
    <row r="84" spans="1:4">
      <c r="A84" s="226">
        <v>1945</v>
      </c>
      <c r="B84" s="239">
        <v>4.4796695580000003</v>
      </c>
      <c r="C84" s="239">
        <v>1.8300283286118979</v>
      </c>
      <c r="D84" s="217">
        <f t="shared" si="1"/>
        <v>2.4478689690000004</v>
      </c>
    </row>
    <row r="85" spans="1:4">
      <c r="A85" s="226">
        <v>1946</v>
      </c>
      <c r="B85" s="239">
        <v>4.9962750959999997</v>
      </c>
      <c r="C85" s="239">
        <v>1.7494941319303925</v>
      </c>
      <c r="D85" s="217">
        <f t="shared" si="1"/>
        <v>2.8558398709729356</v>
      </c>
    </row>
    <row r="86" spans="1:4">
      <c r="A86" s="226">
        <v>1947</v>
      </c>
      <c r="B86" s="239">
        <v>4.0414515060000005</v>
      </c>
      <c r="C86" s="239">
        <v>1.6944556859571023</v>
      </c>
      <c r="D86" s="217">
        <f t="shared" si="1"/>
        <v>2.3851030980000005</v>
      </c>
    </row>
    <row r="87" spans="1:4">
      <c r="A87" s="226">
        <v>1948</v>
      </c>
      <c r="B87" s="239">
        <v>6.0174460980000006</v>
      </c>
      <c r="C87" s="239">
        <v>1.7753945770942936</v>
      </c>
      <c r="D87" s="217">
        <f t="shared" si="1"/>
        <v>3.3893570340000005</v>
      </c>
    </row>
    <row r="88" spans="1:4">
      <c r="A88" s="226">
        <v>1949</v>
      </c>
      <c r="B88" s="239">
        <v>5.3982205199999997</v>
      </c>
      <c r="C88" s="239">
        <v>1.9546742209631729</v>
      </c>
      <c r="D88" s="217">
        <f t="shared" si="1"/>
        <v>2.7616983239999997</v>
      </c>
    </row>
    <row r="89" spans="1:4">
      <c r="A89" s="226">
        <v>1950</v>
      </c>
      <c r="B89" s="239">
        <v>3.9020000159999997</v>
      </c>
      <c r="C89" s="239">
        <v>1.5738567381626871</v>
      </c>
      <c r="D89" s="217">
        <f t="shared" si="1"/>
        <v>2.4792599741671379</v>
      </c>
    </row>
    <row r="90" spans="1:4">
      <c r="A90" s="226">
        <v>1951</v>
      </c>
      <c r="B90" s="239">
        <v>4.4925224639999994</v>
      </c>
      <c r="C90" s="239">
        <v>1.7673006879805746</v>
      </c>
      <c r="D90" s="217">
        <f t="shared" si="1"/>
        <v>2.5420249618832149</v>
      </c>
    </row>
    <row r="91" spans="1:4">
      <c r="A91" s="226">
        <v>1952</v>
      </c>
      <c r="B91" s="239">
        <v>5.8368449880000002</v>
      </c>
      <c r="C91" s="239">
        <v>1.7883447996762445</v>
      </c>
      <c r="D91" s="217">
        <f t="shared" si="1"/>
        <v>3.2638252919999999</v>
      </c>
    </row>
    <row r="92" spans="1:4">
      <c r="A92" s="226">
        <v>1953</v>
      </c>
      <c r="B92" s="239">
        <v>5.9598366299999999</v>
      </c>
      <c r="C92" s="239">
        <v>1.9182517199514366</v>
      </c>
      <c r="D92" s="217">
        <f t="shared" si="1"/>
        <v>3.1069106144999998</v>
      </c>
    </row>
    <row r="93" spans="1:4">
      <c r="A93" s="226">
        <v>1954</v>
      </c>
      <c r="B93" s="239">
        <v>6.089432532</v>
      </c>
      <c r="C93" s="239">
        <v>1.8838526912181304</v>
      </c>
      <c r="D93" s="217">
        <f t="shared" si="1"/>
        <v>3.2324356147308269</v>
      </c>
    </row>
    <row r="94" spans="1:4">
      <c r="A94" s="226">
        <v>1955</v>
      </c>
      <c r="B94" s="239">
        <v>6.4251829499999999</v>
      </c>
      <c r="C94" s="239">
        <v>2.0473492513152567</v>
      </c>
      <c r="D94" s="217">
        <f t="shared" si="1"/>
        <v>3.1382935500000002</v>
      </c>
    </row>
    <row r="95" spans="1:4">
      <c r="A95" s="226">
        <v>1956</v>
      </c>
      <c r="B95" s="239">
        <v>7.4818137479999995</v>
      </c>
      <c r="C95" s="239">
        <v>2.0376365843787938</v>
      </c>
      <c r="D95" s="217">
        <f t="shared" si="1"/>
        <v>3.6718096864564052</v>
      </c>
    </row>
    <row r="96" spans="1:4">
      <c r="A96" s="226">
        <v>1957</v>
      </c>
      <c r="B96" s="239">
        <v>7.3545039359999995</v>
      </c>
      <c r="C96" s="239">
        <v>2.0202347227842976</v>
      </c>
      <c r="D96" s="217">
        <f t="shared" si="1"/>
        <v>3.640420518</v>
      </c>
    </row>
    <row r="97" spans="1:4">
      <c r="A97" s="226">
        <v>1958</v>
      </c>
      <c r="B97" s="239">
        <v>6.8861094960000004</v>
      </c>
      <c r="C97" s="239">
        <v>1.9591258599757182</v>
      </c>
      <c r="D97" s="217">
        <f t="shared" si="1"/>
        <v>3.5148887760000003</v>
      </c>
    </row>
    <row r="98" spans="1:4">
      <c r="A98" s="226">
        <v>1959</v>
      </c>
      <c r="B98" s="239">
        <v>7.7208879599999998</v>
      </c>
      <c r="C98" s="239">
        <v>2.4358559287737758</v>
      </c>
      <c r="D98" s="217">
        <f t="shared" si="1"/>
        <v>3.1696816994783186</v>
      </c>
    </row>
    <row r="99" spans="1:4">
      <c r="A99" s="226">
        <v>1960</v>
      </c>
      <c r="B99" s="239">
        <v>8.0173176299999991</v>
      </c>
      <c r="C99" s="239">
        <v>2.3654390934844196</v>
      </c>
      <c r="D99" s="228">
        <f>B99/C99</f>
        <v>3.3893570339999992</v>
      </c>
    </row>
    <row r="100" spans="1:4">
      <c r="A100" s="226">
        <v>1961</v>
      </c>
      <c r="B100" s="239">
        <v>8.2360710420000007</v>
      </c>
      <c r="C100" s="239">
        <v>2.0343990287333065</v>
      </c>
      <c r="D100" s="228">
        <f t="shared" ref="D100:D151" si="2">B100/C100</f>
        <v>4.048404922375572</v>
      </c>
    </row>
    <row r="101" spans="1:4">
      <c r="A101" s="226">
        <v>1962</v>
      </c>
      <c r="B101" s="239">
        <v>6.9144570119999997</v>
      </c>
      <c r="C101" s="239">
        <v>1.8514771347632537</v>
      </c>
      <c r="D101" s="228">
        <f t="shared" si="2"/>
        <v>3.7345624648419671</v>
      </c>
    </row>
    <row r="102" spans="1:4">
      <c r="A102" s="226">
        <v>1963</v>
      </c>
      <c r="B102" s="239">
        <v>8.9806759560000007</v>
      </c>
      <c r="C102" s="239">
        <v>2.0736543909348439</v>
      </c>
      <c r="D102" s="228">
        <f t="shared" si="2"/>
        <v>4.3308450990000011</v>
      </c>
    </row>
    <row r="103" spans="1:4">
      <c r="A103" s="226">
        <v>1964</v>
      </c>
      <c r="B103" s="239">
        <v>6.5677841639999999</v>
      </c>
      <c r="C103" s="239">
        <v>1.8041278834479968</v>
      </c>
      <c r="D103" s="228">
        <f t="shared" si="2"/>
        <v>3.640420518</v>
      </c>
    </row>
    <row r="104" spans="1:4">
      <c r="A104" s="226">
        <v>1965</v>
      </c>
      <c r="B104" s="239">
        <v>6.6316930799999998</v>
      </c>
      <c r="C104" s="239">
        <v>1.7320922703358963</v>
      </c>
      <c r="D104" s="228">
        <f t="shared" si="2"/>
        <v>3.828718131</v>
      </c>
    </row>
    <row r="105" spans="1:4">
      <c r="A105" s="226">
        <v>1966</v>
      </c>
      <c r="B105" s="239">
        <v>8.6755591439999993</v>
      </c>
      <c r="C105" s="239">
        <v>1.8186968838526911</v>
      </c>
      <c r="D105" s="228">
        <f t="shared" si="2"/>
        <v>4.7702061960000002</v>
      </c>
    </row>
    <row r="106" spans="1:4">
      <c r="A106" s="226">
        <v>1967</v>
      </c>
      <c r="B106" s="239">
        <v>9.0401142960000005</v>
      </c>
      <c r="C106" s="239">
        <v>2.0004046944556859</v>
      </c>
      <c r="D106" s="228">
        <f t="shared" si="2"/>
        <v>4.5191427120000007</v>
      </c>
    </row>
    <row r="107" spans="1:4">
      <c r="A107" s="226">
        <v>1968</v>
      </c>
      <c r="B107" s="239">
        <v>9.4729473359999989</v>
      </c>
      <c r="C107" s="239">
        <v>1.8405503844597328</v>
      </c>
      <c r="D107" s="228">
        <f t="shared" si="2"/>
        <v>5.1468014219999993</v>
      </c>
    </row>
    <row r="108" spans="1:4">
      <c r="A108" s="226">
        <v>1969</v>
      </c>
      <c r="B108" s="239">
        <v>8.8881655140000007</v>
      </c>
      <c r="C108" s="239">
        <v>1.6276811007689194</v>
      </c>
      <c r="D108" s="228">
        <f t="shared" si="2"/>
        <v>5.4606307770000004</v>
      </c>
    </row>
    <row r="109" spans="1:4">
      <c r="A109" s="226">
        <v>1970</v>
      </c>
      <c r="B109" s="239">
        <v>9.7612232849999998</v>
      </c>
      <c r="C109" s="239">
        <v>1.829623634156212</v>
      </c>
      <c r="D109" s="228">
        <f t="shared" si="2"/>
        <v>5.3350990349999998</v>
      </c>
    </row>
    <row r="110" spans="1:4">
      <c r="A110" s="226">
        <v>1971</v>
      </c>
      <c r="B110" s="239">
        <v>12.069920175</v>
      </c>
      <c r="C110" s="239">
        <v>2.3168757588021043</v>
      </c>
      <c r="D110" s="228">
        <f t="shared" si="2"/>
        <v>5.2095672930000001</v>
      </c>
    </row>
    <row r="111" spans="1:4">
      <c r="A111" s="226">
        <v>1972</v>
      </c>
      <c r="B111" s="239">
        <v>11.572873406999999</v>
      </c>
      <c r="C111" s="239">
        <v>1.9825981384055038</v>
      </c>
      <c r="D111" s="228">
        <f t="shared" si="2"/>
        <v>5.8372260029999996</v>
      </c>
    </row>
    <row r="112" spans="1:4">
      <c r="A112" s="226">
        <v>1973</v>
      </c>
      <c r="B112" s="239">
        <v>13.039857359999999</v>
      </c>
      <c r="C112" s="239">
        <v>2.2339133953864829</v>
      </c>
      <c r="D112" s="228">
        <f t="shared" si="2"/>
        <v>5.8372260030000005</v>
      </c>
    </row>
    <row r="113" spans="1:4">
      <c r="A113" s="226">
        <v>1974</v>
      </c>
      <c r="B113" s="239">
        <v>9.2916858000000015</v>
      </c>
      <c r="C113" s="239">
        <v>2.3876972885471468</v>
      </c>
      <c r="D113" s="228">
        <f t="shared" si="2"/>
        <v>3.8914840020000008</v>
      </c>
    </row>
    <row r="114" spans="1:4">
      <c r="A114" s="226">
        <v>1975</v>
      </c>
      <c r="B114" s="239">
        <v>10.348367400000001</v>
      </c>
      <c r="C114" s="239">
        <v>2.3553217320922704</v>
      </c>
      <c r="D114" s="228">
        <f t="shared" si="2"/>
        <v>4.3936109700000001</v>
      </c>
    </row>
    <row r="115" spans="1:4">
      <c r="A115" s="226">
        <v>1976</v>
      </c>
      <c r="B115" s="239">
        <v>8.3924903999999998</v>
      </c>
      <c r="C115" s="239">
        <v>2.2662889518413594</v>
      </c>
      <c r="D115" s="228">
        <f t="shared" si="2"/>
        <v>3.7031863890000007</v>
      </c>
    </row>
    <row r="116" spans="1:4">
      <c r="A116" s="226">
        <v>1977</v>
      </c>
      <c r="B116" s="239">
        <v>15.240600000000001</v>
      </c>
      <c r="C116" s="239">
        <v>2.4281667341157425</v>
      </c>
      <c r="D116" s="228">
        <f t="shared" si="2"/>
        <v>6.2765871000000004</v>
      </c>
    </row>
    <row r="117" spans="1:4">
      <c r="A117" s="226">
        <v>1978</v>
      </c>
      <c r="B117" s="239">
        <v>16.352147760000001</v>
      </c>
      <c r="C117" s="239">
        <v>2.5050586806960742</v>
      </c>
      <c r="D117" s="228">
        <f t="shared" si="2"/>
        <v>6.5276505840000008</v>
      </c>
    </row>
    <row r="118" spans="1:4">
      <c r="A118" s="226">
        <v>1979</v>
      </c>
      <c r="B118" s="239">
        <v>15.393006</v>
      </c>
      <c r="C118" s="239">
        <v>2.4524484014569001</v>
      </c>
      <c r="D118" s="228">
        <f t="shared" si="2"/>
        <v>6.2765870999999995</v>
      </c>
    </row>
    <row r="119" spans="1:4">
      <c r="A119" s="226">
        <v>1980</v>
      </c>
      <c r="B119" s="239">
        <v>15.497912130000001</v>
      </c>
      <c r="C119" s="239">
        <v>2.5455281262646698</v>
      </c>
      <c r="D119" s="228">
        <f t="shared" si="2"/>
        <v>6.0882894870000017</v>
      </c>
    </row>
    <row r="120" spans="1:4">
      <c r="A120" s="226">
        <v>1981</v>
      </c>
      <c r="B120" s="239">
        <v>18.916124700000001</v>
      </c>
      <c r="C120" s="239">
        <v>2.7397814649939294</v>
      </c>
      <c r="D120" s="228">
        <f t="shared" si="2"/>
        <v>6.9042458100000008</v>
      </c>
    </row>
    <row r="121" spans="1:4">
      <c r="A121" s="226">
        <v>1982</v>
      </c>
      <c r="B121" s="239">
        <v>18.657034500000002</v>
      </c>
      <c r="C121" s="239">
        <v>2.6305139619587212</v>
      </c>
      <c r="D121" s="228">
        <f t="shared" si="2"/>
        <v>7.0925434230000004</v>
      </c>
    </row>
    <row r="122" spans="1:4">
      <c r="A122" s="226">
        <v>1983</v>
      </c>
      <c r="B122" s="239">
        <v>9.3241990799999996</v>
      </c>
      <c r="C122" s="239">
        <v>1.7685147713476324</v>
      </c>
      <c r="D122" s="228">
        <f t="shared" si="2"/>
        <v>5.272333164</v>
      </c>
    </row>
    <row r="123" spans="1:4">
      <c r="A123" s="226">
        <v>1984</v>
      </c>
      <c r="B123" s="239">
        <v>17.503321079999999</v>
      </c>
      <c r="C123" s="239">
        <v>2.6062322946175636</v>
      </c>
      <c r="D123" s="228">
        <f t="shared" si="2"/>
        <v>6.7159481970000003</v>
      </c>
    </row>
    <row r="124" spans="1:4">
      <c r="A124" s="226">
        <v>1985</v>
      </c>
      <c r="B124" s="239">
        <v>18.403024500000001</v>
      </c>
      <c r="C124" s="239">
        <v>2.5495750708215299</v>
      </c>
      <c r="D124" s="228">
        <f t="shared" si="2"/>
        <v>7.2180751650000001</v>
      </c>
    </row>
    <row r="125" spans="1:4">
      <c r="A125" s="226">
        <v>1986</v>
      </c>
      <c r="B125" s="239">
        <v>17.353963199999999</v>
      </c>
      <c r="C125" s="239">
        <v>2.2662889518413594</v>
      </c>
      <c r="D125" s="228">
        <f t="shared" si="2"/>
        <v>7.6574362620000009</v>
      </c>
    </row>
    <row r="126" spans="1:4">
      <c r="A126" s="226">
        <v>1987</v>
      </c>
      <c r="B126" s="239">
        <v>15.4844496</v>
      </c>
      <c r="C126" s="239">
        <v>1.9425333872925941</v>
      </c>
      <c r="D126" s="228">
        <f t="shared" si="2"/>
        <v>7.9712656170000002</v>
      </c>
    </row>
    <row r="127" spans="1:4">
      <c r="A127" s="226">
        <v>1988</v>
      </c>
      <c r="B127" s="239">
        <v>8.8344678000000005</v>
      </c>
      <c r="C127" s="239">
        <v>1.9020639417239984</v>
      </c>
      <c r="D127" s="228">
        <f t="shared" si="2"/>
        <v>4.6446744540000005</v>
      </c>
    </row>
    <row r="128" spans="1:4">
      <c r="A128" s="226">
        <v>1989</v>
      </c>
      <c r="B128" s="239">
        <v>17.7807</v>
      </c>
      <c r="C128" s="239">
        <v>2.2662889518413594</v>
      </c>
      <c r="D128" s="228">
        <f t="shared" si="2"/>
        <v>7.8457338750000014</v>
      </c>
    </row>
    <row r="129" spans="1:4">
      <c r="A129" s="226">
        <v>1990</v>
      </c>
      <c r="B129" s="239">
        <v>19.370802600000001</v>
      </c>
      <c r="C129" s="239">
        <v>2.4888709024686362</v>
      </c>
      <c r="D129" s="228">
        <f t="shared" si="2"/>
        <v>7.7829680040000007</v>
      </c>
    </row>
    <row r="130" spans="1:4">
      <c r="A130" s="226">
        <v>1991</v>
      </c>
      <c r="B130" s="239">
        <v>18.288720000000001</v>
      </c>
      <c r="C130" s="239">
        <v>2.4281667341157425</v>
      </c>
      <c r="D130" s="228">
        <f t="shared" si="2"/>
        <v>7.5319045200000012</v>
      </c>
    </row>
    <row r="131" spans="1:4">
      <c r="A131" s="226">
        <v>1992</v>
      </c>
      <c r="B131" s="239">
        <v>18.822140999999998</v>
      </c>
      <c r="C131" s="239">
        <v>2.6305139619587212</v>
      </c>
      <c r="D131" s="228">
        <f t="shared" si="2"/>
        <v>7.1553092939999994</v>
      </c>
    </row>
    <row r="132" spans="1:4">
      <c r="A132" s="226">
        <v>1993</v>
      </c>
      <c r="B132" s="239">
        <v>8.1791219999999996</v>
      </c>
      <c r="C132" s="239">
        <v>1.8615944961554027</v>
      </c>
      <c r="D132" s="228">
        <f t="shared" si="2"/>
        <v>4.3936109699999992</v>
      </c>
    </row>
    <row r="133" spans="1:4">
      <c r="A133" s="226">
        <v>1994</v>
      </c>
      <c r="B133" s="239">
        <v>23.2647759</v>
      </c>
      <c r="C133" s="239">
        <v>2.6102792391744232</v>
      </c>
      <c r="D133" s="228">
        <f t="shared" si="2"/>
        <v>8.912753682</v>
      </c>
    </row>
    <row r="134" spans="1:4">
      <c r="A134" s="226">
        <v>1995</v>
      </c>
      <c r="B134" s="239">
        <v>18.58972185</v>
      </c>
      <c r="C134" s="239">
        <v>2.4888709024686362</v>
      </c>
      <c r="D134" s="228">
        <f t="shared" si="2"/>
        <v>7.4691386490000005</v>
      </c>
    </row>
    <row r="135" spans="1:4">
      <c r="A135" s="226">
        <v>1996</v>
      </c>
      <c r="B135" s="239">
        <v>22.067118749999999</v>
      </c>
      <c r="C135" s="239">
        <v>2.8126264670174019</v>
      </c>
      <c r="D135" s="228">
        <f t="shared" si="2"/>
        <v>7.8457338749999996</v>
      </c>
    </row>
    <row r="136" spans="1:4">
      <c r="A136" s="226">
        <v>1997</v>
      </c>
      <c r="B136" s="239">
        <v>21.626411399999999</v>
      </c>
      <c r="C136" s="239">
        <v>2.6102792391744232</v>
      </c>
      <c r="D136" s="228">
        <f t="shared" si="2"/>
        <v>8.2850949719999996</v>
      </c>
    </row>
    <row r="137" spans="1:4">
      <c r="A137" s="226">
        <v>1998</v>
      </c>
      <c r="B137" s="239">
        <v>26.232882750000002</v>
      </c>
      <c r="C137" s="239">
        <v>2.7316875758802102</v>
      </c>
      <c r="D137" s="228">
        <f t="shared" si="2"/>
        <v>9.603178263000002</v>
      </c>
    </row>
    <row r="138" spans="1:4">
      <c r="A138" s="226">
        <v>1999</v>
      </c>
      <c r="B138" s="239">
        <v>25.146989999999999</v>
      </c>
      <c r="C138" s="239">
        <v>2.6709834075273169</v>
      </c>
      <c r="D138" s="228">
        <f t="shared" si="2"/>
        <v>9.4148806499999989</v>
      </c>
    </row>
    <row r="139" spans="1:4">
      <c r="A139" s="226">
        <v>2000</v>
      </c>
      <c r="B139" s="239">
        <v>24.492914249999998</v>
      </c>
      <c r="C139" s="239">
        <v>2.6912181303116149</v>
      </c>
      <c r="D139" s="228">
        <f t="shared" si="2"/>
        <v>9.1010512949999995</v>
      </c>
    </row>
    <row r="140" spans="1:4">
      <c r="A140" s="226">
        <v>2001</v>
      </c>
      <c r="B140" s="239">
        <v>20.473206000000001</v>
      </c>
      <c r="C140" s="239">
        <v>2.5091056252529342</v>
      </c>
      <c r="D140" s="228">
        <f t="shared" si="2"/>
        <v>8.1595632299999998</v>
      </c>
    </row>
    <row r="141" spans="1:4">
      <c r="A141" s="226">
        <v>2002</v>
      </c>
      <c r="B141" s="239">
        <v>26.719311899999997</v>
      </c>
      <c r="C141" s="239">
        <v>2.7114528530959126</v>
      </c>
      <c r="D141" s="228">
        <f t="shared" si="2"/>
        <v>9.8542417469999997</v>
      </c>
    </row>
    <row r="142" spans="1:4">
      <c r="A142" s="226">
        <v>2003</v>
      </c>
      <c r="B142" s="239">
        <v>24.661830899999998</v>
      </c>
      <c r="C142" s="239">
        <v>2.6912181303116149</v>
      </c>
      <c r="D142" s="228">
        <f t="shared" si="2"/>
        <v>9.1638171659999994</v>
      </c>
    </row>
    <row r="143" spans="1:4">
      <c r="A143" s="226">
        <v>2004</v>
      </c>
      <c r="B143" s="239">
        <v>28.473250950000001</v>
      </c>
      <c r="C143" s="239">
        <v>2.8530959125859976</v>
      </c>
      <c r="D143" s="228">
        <f t="shared" si="2"/>
        <v>9.9797734889999994</v>
      </c>
    </row>
    <row r="144" spans="1:4">
      <c r="A144" s="226">
        <v>2005</v>
      </c>
      <c r="B144" s="239">
        <v>30.2754519</v>
      </c>
      <c r="C144" s="239">
        <v>2.7721570214488058</v>
      </c>
      <c r="D144" s="228">
        <f t="shared" si="2"/>
        <v>10.921261554000001</v>
      </c>
    </row>
    <row r="145" spans="1:7">
      <c r="A145" s="226">
        <v>2006</v>
      </c>
      <c r="B145" s="239">
        <v>28.013492850000002</v>
      </c>
      <c r="C145" s="239">
        <v>2.7721570214488058</v>
      </c>
      <c r="D145" s="228">
        <f t="shared" si="2"/>
        <v>10.105305231000003</v>
      </c>
    </row>
    <row r="146" spans="1:7">
      <c r="A146" s="226">
        <v>2007</v>
      </c>
      <c r="B146" s="239">
        <v>29.112086100000003</v>
      </c>
      <c r="C146" s="239">
        <v>3.1768514771347633</v>
      </c>
      <c r="D146" s="228">
        <f t="shared" si="2"/>
        <v>9.1638171660000012</v>
      </c>
    </row>
    <row r="147" spans="1:7">
      <c r="A147" s="226">
        <v>2008</v>
      </c>
      <c r="B147" s="239">
        <v>29.9935008</v>
      </c>
      <c r="C147" s="239">
        <v>2.9138000809388909</v>
      </c>
      <c r="D147" s="228">
        <f t="shared" si="2"/>
        <v>10.293602844</v>
      </c>
    </row>
    <row r="148" spans="1:7">
      <c r="A148" s="226">
        <v>2009</v>
      </c>
      <c r="B148" s="239">
        <v>31.601384100000001</v>
      </c>
      <c r="C148" s="239">
        <v>2.8935653581545928</v>
      </c>
      <c r="D148" s="228">
        <f t="shared" si="2"/>
        <v>10.921261554000003</v>
      </c>
    </row>
    <row r="149" spans="1:7">
      <c r="A149" s="226">
        <v>2010</v>
      </c>
      <c r="B149" s="239">
        <v>32.820632100000005</v>
      </c>
      <c r="C149" s="239">
        <v>2.9542695265074865</v>
      </c>
      <c r="D149" s="228">
        <f t="shared" si="2"/>
        <v>11.109559167000002</v>
      </c>
    </row>
    <row r="150" spans="1:7">
      <c r="A150" s="226">
        <v>2011</v>
      </c>
      <c r="B150" s="239">
        <v>30.511681199999998</v>
      </c>
      <c r="C150" s="239">
        <v>3.1161473087818696</v>
      </c>
      <c r="D150" s="228">
        <f t="shared" si="2"/>
        <v>9.7914758759999998</v>
      </c>
    </row>
    <row r="151" spans="1:7">
      <c r="A151" s="229">
        <v>2012</v>
      </c>
      <c r="B151" s="240">
        <v>34.912404450000004</v>
      </c>
      <c r="C151" s="240">
        <v>3.3711048158640224</v>
      </c>
      <c r="D151" s="231">
        <f t="shared" si="2"/>
        <v>10.356368715000002</v>
      </c>
      <c r="G151" s="241"/>
    </row>
    <row r="153" spans="1:7" ht="12.75" customHeight="1">
      <c r="A153" s="284" t="s">
        <v>133</v>
      </c>
      <c r="B153" s="284"/>
      <c r="C153" s="284"/>
      <c r="D153" s="284"/>
      <c r="E153" s="232"/>
    </row>
    <row r="154" spans="1:7">
      <c r="A154" s="284"/>
      <c r="B154" s="284"/>
      <c r="C154" s="284"/>
      <c r="D154" s="284"/>
      <c r="E154" s="232"/>
    </row>
    <row r="155" spans="1:7">
      <c r="A155" s="284"/>
      <c r="B155" s="284"/>
      <c r="C155" s="284"/>
      <c r="D155" s="284"/>
      <c r="E155" s="232"/>
    </row>
    <row r="156" spans="1:7">
      <c r="A156" s="284"/>
      <c r="B156" s="284"/>
      <c r="C156" s="284"/>
      <c r="D156" s="284"/>
      <c r="E156" s="232"/>
    </row>
    <row r="157" spans="1:7">
      <c r="A157" s="232"/>
      <c r="B157" s="232"/>
      <c r="C157" s="232"/>
      <c r="D157" s="232"/>
      <c r="E157" s="232"/>
    </row>
    <row r="158" spans="1:7">
      <c r="A158" s="232"/>
      <c r="B158" s="232"/>
      <c r="C158" s="232"/>
      <c r="D158" s="232"/>
      <c r="E158" s="232"/>
    </row>
  </sheetData>
  <mergeCells count="1">
    <mergeCell ref="A153:D156"/>
  </mergeCells>
  <pageMargins left="0.7" right="0.7" top="0.75" bottom="0.75" header="0.3" footer="0.3"/>
  <pageSetup scale="70" orientation="portrait" r:id="rId1"/>
  <rowBreaks count="1" manualBreakCount="1">
    <brk id="7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Normal="100" workbookViewId="0"/>
  </sheetViews>
  <sheetFormatPr defaultRowHeight="12.75"/>
  <cols>
    <col min="1" max="1" width="12" style="216" bestFit="1" customWidth="1"/>
    <col min="2" max="3" width="16.7109375" style="216" customWidth="1"/>
    <col min="4" max="4" width="16.7109375" style="217" customWidth="1"/>
    <col min="5" max="16384" width="9.140625" style="216"/>
  </cols>
  <sheetData>
    <row r="1" spans="1:4">
      <c r="A1" s="215" t="s">
        <v>136</v>
      </c>
    </row>
    <row r="3" spans="1:4">
      <c r="A3" s="218" t="s">
        <v>0</v>
      </c>
      <c r="B3" s="219" t="s">
        <v>1</v>
      </c>
      <c r="C3" s="219" t="s">
        <v>132</v>
      </c>
      <c r="D3" s="220" t="s">
        <v>11</v>
      </c>
    </row>
    <row r="4" spans="1:4">
      <c r="A4" s="221"/>
      <c r="B4" s="233" t="s">
        <v>3</v>
      </c>
      <c r="C4" s="242" t="s">
        <v>12</v>
      </c>
      <c r="D4" s="243" t="s">
        <v>79</v>
      </c>
    </row>
    <row r="5" spans="1:4">
      <c r="A5" s="225"/>
    </row>
    <row r="6" spans="1:4">
      <c r="A6" s="226">
        <v>1901</v>
      </c>
      <c r="B6" s="239">
        <v>8.5880781000000003E-2</v>
      </c>
      <c r="C6" s="244">
        <v>5.5847834884662079E-2</v>
      </c>
      <c r="D6" s="217">
        <f>B6/C6</f>
        <v>1.5377638395000002</v>
      </c>
    </row>
    <row r="7" spans="1:4">
      <c r="A7" s="226">
        <v>1902</v>
      </c>
      <c r="B7" s="239">
        <v>5.7609468000000004E-2</v>
      </c>
      <c r="C7" s="244">
        <v>5.0991501416430593E-2</v>
      </c>
      <c r="D7" s="217">
        <f t="shared" ref="D7:D70" si="0">B7/C7</f>
        <v>1.1297856780000002</v>
      </c>
    </row>
    <row r="8" spans="1:4">
      <c r="A8" s="226">
        <v>1903</v>
      </c>
      <c r="B8" s="239">
        <v>7.5999791999999997E-2</v>
      </c>
      <c r="C8" s="244">
        <v>5.5038445973290169E-2</v>
      </c>
      <c r="D8" s="217">
        <f t="shared" si="0"/>
        <v>1.3808491619999999</v>
      </c>
    </row>
    <row r="9" spans="1:4">
      <c r="A9" s="226">
        <v>1904</v>
      </c>
      <c r="B9" s="239">
        <v>8.0013149999999991E-2</v>
      </c>
      <c r="C9" s="244">
        <v>6.0704168352893564E-2</v>
      </c>
      <c r="D9" s="217">
        <f t="shared" si="0"/>
        <v>1.3180832909999998</v>
      </c>
    </row>
    <row r="10" spans="1:4">
      <c r="A10" s="226">
        <v>1905</v>
      </c>
      <c r="B10" s="239">
        <v>0.104093298</v>
      </c>
      <c r="C10" s="244">
        <v>6.0299473897207606E-2</v>
      </c>
      <c r="D10" s="217">
        <f t="shared" si="0"/>
        <v>1.726272076228188</v>
      </c>
    </row>
    <row r="11" spans="1:4">
      <c r="A11" s="226">
        <v>1906</v>
      </c>
      <c r="B11" s="239">
        <v>0.10668419999999999</v>
      </c>
      <c r="C11" s="244">
        <v>6.0704168352893564E-2</v>
      </c>
      <c r="D11" s="217">
        <f t="shared" si="0"/>
        <v>1.7574443879999999</v>
      </c>
    </row>
    <row r="12" spans="1:4">
      <c r="A12" s="226">
        <v>1907</v>
      </c>
      <c r="B12" s="239">
        <v>8.0013149999999991E-2</v>
      </c>
      <c r="C12" s="244">
        <v>7.082152974504248E-2</v>
      </c>
      <c r="D12" s="217">
        <f t="shared" si="0"/>
        <v>1.1297856780000002</v>
      </c>
    </row>
    <row r="13" spans="1:4">
      <c r="A13" s="226">
        <v>1908</v>
      </c>
      <c r="B13" s="239">
        <v>0.11100236999999999</v>
      </c>
      <c r="C13" s="244">
        <v>7.6891946580331841E-2</v>
      </c>
      <c r="D13" s="217">
        <f t="shared" si="0"/>
        <v>1.4436150329999999</v>
      </c>
    </row>
    <row r="14" spans="1:4">
      <c r="A14" s="226">
        <v>1909</v>
      </c>
      <c r="B14" s="239">
        <v>0.15326963399999999</v>
      </c>
      <c r="C14" s="244">
        <v>9.1460946985026298E-2</v>
      </c>
      <c r="D14" s="217">
        <f t="shared" si="0"/>
        <v>1.675793210681416</v>
      </c>
    </row>
    <row r="15" spans="1:4">
      <c r="A15" s="226">
        <v>1910</v>
      </c>
      <c r="B15" s="239">
        <v>9.9571919999999994E-2</v>
      </c>
      <c r="C15" s="244">
        <v>0.11331444759206798</v>
      </c>
      <c r="D15" s="217">
        <f t="shared" si="0"/>
        <v>0.87872219400000007</v>
      </c>
    </row>
    <row r="16" spans="1:4">
      <c r="A16" s="226">
        <v>1911</v>
      </c>
      <c r="B16" s="239">
        <v>0.23876939999999999</v>
      </c>
      <c r="C16" s="244">
        <v>0.16187778227438282</v>
      </c>
      <c r="D16" s="217">
        <f t="shared" si="0"/>
        <v>1.4749979685000001</v>
      </c>
    </row>
    <row r="17" spans="1:4">
      <c r="A17" s="226">
        <v>1912</v>
      </c>
      <c r="B17" s="239">
        <v>0.28068104999999999</v>
      </c>
      <c r="C17" s="244">
        <v>0.17199514366653176</v>
      </c>
      <c r="D17" s="217">
        <f t="shared" si="0"/>
        <v>1.631912646</v>
      </c>
    </row>
    <row r="18" spans="1:4">
      <c r="A18" s="226">
        <v>1913</v>
      </c>
      <c r="B18" s="239">
        <v>0.33148305</v>
      </c>
      <c r="C18" s="244">
        <v>0.18211250505868068</v>
      </c>
      <c r="D18" s="217">
        <f t="shared" si="0"/>
        <v>1.8202102590000002</v>
      </c>
    </row>
    <row r="19" spans="1:4">
      <c r="A19" s="226">
        <v>1914</v>
      </c>
      <c r="B19" s="239">
        <v>0.35561399999999999</v>
      </c>
      <c r="C19" s="244">
        <v>0.20234722784297854</v>
      </c>
      <c r="D19" s="217">
        <f t="shared" si="0"/>
        <v>1.7574443880000001</v>
      </c>
    </row>
    <row r="20" spans="1:4">
      <c r="A20" s="226">
        <v>1915</v>
      </c>
      <c r="B20" s="239">
        <v>0.1752669</v>
      </c>
      <c r="C20" s="244">
        <v>0.24281667341157426</v>
      </c>
      <c r="D20" s="217">
        <f t="shared" si="0"/>
        <v>0.72180751650000008</v>
      </c>
    </row>
    <row r="21" spans="1:4">
      <c r="A21" s="226">
        <v>1916</v>
      </c>
      <c r="B21" s="239">
        <v>0.25370518799999997</v>
      </c>
      <c r="C21" s="244">
        <v>0.17199514366653176</v>
      </c>
      <c r="D21" s="217">
        <f t="shared" si="0"/>
        <v>1.4750718107011764</v>
      </c>
    </row>
    <row r="22" spans="1:4">
      <c r="A22" s="226">
        <v>1917</v>
      </c>
      <c r="B22" s="239">
        <v>0.13970550000000001</v>
      </c>
      <c r="C22" s="244">
        <v>0.20234722784297854</v>
      </c>
      <c r="D22" s="217">
        <f t="shared" si="0"/>
        <v>0.69042458100000015</v>
      </c>
    </row>
    <row r="23" spans="1:4">
      <c r="A23" s="226">
        <v>1918</v>
      </c>
      <c r="B23" s="239">
        <v>0.21717855</v>
      </c>
      <c r="C23" s="244">
        <v>0.18211250505868068</v>
      </c>
      <c r="D23" s="217">
        <f t="shared" si="0"/>
        <v>1.192551549</v>
      </c>
    </row>
    <row r="24" spans="1:4">
      <c r="A24" s="226">
        <v>1919</v>
      </c>
      <c r="B24" s="239">
        <v>0.13828304399999999</v>
      </c>
      <c r="C24" s="244">
        <v>7.7296641036017799E-2</v>
      </c>
      <c r="D24" s="217">
        <f t="shared" si="0"/>
        <v>1.7889916320628274</v>
      </c>
    </row>
    <row r="25" spans="1:4">
      <c r="A25" s="226">
        <v>1920</v>
      </c>
      <c r="B25" s="239">
        <v>0.133152042</v>
      </c>
      <c r="C25" s="244">
        <v>9.4293808174827992E-2</v>
      </c>
      <c r="D25" s="217">
        <f t="shared" si="0"/>
        <v>1.4120974067896996</v>
      </c>
    </row>
    <row r="26" spans="1:4">
      <c r="A26" s="226">
        <v>1921</v>
      </c>
      <c r="B26" s="239">
        <v>0.184436661</v>
      </c>
      <c r="C26" s="244">
        <v>0.11088628085795224</v>
      </c>
      <c r="D26" s="217">
        <f t="shared" si="0"/>
        <v>1.6632955815000001</v>
      </c>
    </row>
    <row r="27" spans="1:4">
      <c r="A27" s="226">
        <v>1922</v>
      </c>
      <c r="B27" s="239">
        <v>0.11887668</v>
      </c>
      <c r="C27" s="244">
        <v>7.2845002023472272E-2</v>
      </c>
      <c r="D27" s="217">
        <f t="shared" si="0"/>
        <v>1.6319126460000002</v>
      </c>
    </row>
    <row r="28" spans="1:4">
      <c r="A28" s="226">
        <v>1923</v>
      </c>
      <c r="B28" s="239">
        <v>0.20643392699999999</v>
      </c>
      <c r="C28" s="244">
        <v>0.10441116956697692</v>
      </c>
      <c r="D28" s="217">
        <f t="shared" si="0"/>
        <v>1.9771249365000001</v>
      </c>
    </row>
    <row r="29" spans="1:4">
      <c r="A29" s="226">
        <v>1924</v>
      </c>
      <c r="B29" s="239">
        <v>0.12532853399999999</v>
      </c>
      <c r="C29" s="244">
        <v>0.10238769728854714</v>
      </c>
      <c r="D29" s="217">
        <f t="shared" si="0"/>
        <v>1.22405852772332</v>
      </c>
    </row>
    <row r="30" spans="1:4">
      <c r="A30" s="226">
        <v>1925</v>
      </c>
      <c r="B30" s="239">
        <v>8.6363399999999993E-2</v>
      </c>
      <c r="C30" s="244">
        <v>6.8798057466612703E-2</v>
      </c>
      <c r="D30" s="217">
        <f t="shared" si="0"/>
        <v>1.2553174199999999</v>
      </c>
    </row>
    <row r="31" spans="1:4">
      <c r="A31" s="226">
        <v>1926</v>
      </c>
      <c r="B31" s="239">
        <v>5.7431661000000002E-2</v>
      </c>
      <c r="C31" s="244">
        <v>5.3824362606232294E-2</v>
      </c>
      <c r="D31" s="217">
        <f t="shared" si="0"/>
        <v>1.0670198070000001</v>
      </c>
    </row>
    <row r="32" spans="1:4">
      <c r="A32" s="226">
        <v>1927</v>
      </c>
      <c r="B32" s="239">
        <v>8.9005104000000002E-2</v>
      </c>
      <c r="C32" s="244">
        <v>5.7871307163091863E-2</v>
      </c>
      <c r="D32" s="217">
        <f t="shared" si="0"/>
        <v>1.5379833005874126</v>
      </c>
    </row>
    <row r="33" spans="1:4">
      <c r="A33" s="226">
        <v>1928</v>
      </c>
      <c r="B33" s="239">
        <v>7.818427800000001E-2</v>
      </c>
      <c r="C33" s="244">
        <v>5.3014973694860378E-2</v>
      </c>
      <c r="D33" s="217">
        <f t="shared" si="0"/>
        <v>1.4747584041068704</v>
      </c>
    </row>
    <row r="34" spans="1:4">
      <c r="A34" s="226">
        <v>1929</v>
      </c>
      <c r="B34" s="239">
        <v>5.6085408000000003E-2</v>
      </c>
      <c r="C34" s="244">
        <v>5.5847834884662079E-2</v>
      </c>
      <c r="D34" s="217">
        <f t="shared" si="0"/>
        <v>1.004253936</v>
      </c>
    </row>
    <row r="35" spans="1:4">
      <c r="A35" s="226">
        <v>1930</v>
      </c>
      <c r="B35" s="239">
        <v>7.0868789999999987E-2</v>
      </c>
      <c r="C35" s="244">
        <v>6.2727640631323342E-2</v>
      </c>
      <c r="D35" s="217">
        <f t="shared" si="0"/>
        <v>1.129785678</v>
      </c>
    </row>
    <row r="36" spans="1:4">
      <c r="A36" s="226">
        <v>1931</v>
      </c>
      <c r="B36" s="239">
        <v>9.2104025999999992E-2</v>
      </c>
      <c r="C36" s="244">
        <v>7.9320113314447591E-2</v>
      </c>
      <c r="D36" s="217">
        <f t="shared" si="0"/>
        <v>1.1611686134999999</v>
      </c>
    </row>
    <row r="37" spans="1:4">
      <c r="A37" s="226">
        <v>1932</v>
      </c>
      <c r="B37" s="239">
        <v>0.14237260500000001</v>
      </c>
      <c r="C37" s="244">
        <v>0.11938486442735735</v>
      </c>
      <c r="D37" s="217">
        <f t="shared" si="0"/>
        <v>1.192551549</v>
      </c>
    </row>
    <row r="38" spans="1:4">
      <c r="A38" s="226">
        <v>1933</v>
      </c>
      <c r="B38" s="239">
        <v>0.118267056</v>
      </c>
      <c r="C38" s="244">
        <v>0.11776608660461352</v>
      </c>
      <c r="D38" s="217">
        <f t="shared" si="0"/>
        <v>1.004253936</v>
      </c>
    </row>
    <row r="39" spans="1:4">
      <c r="A39" s="226">
        <v>1934</v>
      </c>
      <c r="B39" s="239">
        <v>3.6323429999999997E-3</v>
      </c>
      <c r="C39" s="244">
        <v>6.8798057466612711E-3</v>
      </c>
      <c r="D39" s="217">
        <f t="shared" si="0"/>
        <v>0.52797173841176459</v>
      </c>
    </row>
    <row r="40" spans="1:4">
      <c r="A40" s="226">
        <v>1935</v>
      </c>
      <c r="B40" s="239">
        <v>0.17475888000000001</v>
      </c>
      <c r="C40" s="244">
        <v>0.13921489275596927</v>
      </c>
      <c r="D40" s="217">
        <f t="shared" si="0"/>
        <v>1.2553174199999999</v>
      </c>
    </row>
    <row r="41" spans="1:4">
      <c r="A41" s="226">
        <v>1936</v>
      </c>
      <c r="B41" s="239">
        <v>1.4961189E-2</v>
      </c>
      <c r="C41" s="244">
        <v>2.5091056252529338E-2</v>
      </c>
      <c r="D41" s="217">
        <f t="shared" si="0"/>
        <v>0.59627577450000002</v>
      </c>
    </row>
    <row r="42" spans="1:4">
      <c r="A42" s="226">
        <v>1937</v>
      </c>
      <c r="B42" s="239">
        <v>0.156825774</v>
      </c>
      <c r="C42" s="244">
        <v>0.11898016997167138</v>
      </c>
      <c r="D42" s="217">
        <f t="shared" si="0"/>
        <v>1.3180832910000002</v>
      </c>
    </row>
    <row r="43" spans="1:4">
      <c r="A43" s="226">
        <v>1938</v>
      </c>
      <c r="B43" s="239">
        <v>0.148164033</v>
      </c>
      <c r="C43" s="244">
        <v>0.12424119789558882</v>
      </c>
      <c r="D43" s="217">
        <f t="shared" si="0"/>
        <v>1.192551549</v>
      </c>
    </row>
    <row r="44" spans="1:4">
      <c r="A44" s="226">
        <v>1939</v>
      </c>
      <c r="B44" s="239">
        <v>0.16835782800000001</v>
      </c>
      <c r="C44" s="244">
        <v>0.1404289761230271</v>
      </c>
      <c r="D44" s="217">
        <f t="shared" si="0"/>
        <v>1.1988824005417871</v>
      </c>
    </row>
    <row r="45" spans="1:4">
      <c r="A45" s="226">
        <v>1940</v>
      </c>
      <c r="B45" s="239">
        <v>0.28835215200000003</v>
      </c>
      <c r="C45" s="244">
        <v>0.19142047753945771</v>
      </c>
      <c r="D45" s="217">
        <f t="shared" si="0"/>
        <v>1.5063809040000002</v>
      </c>
    </row>
    <row r="46" spans="1:4">
      <c r="A46" s="226">
        <v>1941</v>
      </c>
      <c r="B46" s="239">
        <v>0.31255930500000001</v>
      </c>
      <c r="C46" s="244">
        <v>0.21651153379198704</v>
      </c>
      <c r="D46" s="217">
        <f t="shared" si="0"/>
        <v>1.4436150330000002</v>
      </c>
    </row>
    <row r="47" spans="1:4">
      <c r="A47" s="226">
        <v>1942</v>
      </c>
      <c r="B47" s="239">
        <v>0.27115567499999998</v>
      </c>
      <c r="C47" s="244">
        <v>0.17280453257790368</v>
      </c>
      <c r="D47" s="217">
        <f t="shared" si="0"/>
        <v>1.5691467749999999</v>
      </c>
    </row>
    <row r="48" spans="1:4">
      <c r="A48" s="226">
        <v>1943</v>
      </c>
      <c r="B48" s="239">
        <v>0.244789437</v>
      </c>
      <c r="C48" s="244">
        <v>0.16956697693241604</v>
      </c>
      <c r="D48" s="217">
        <f t="shared" si="0"/>
        <v>1.4436150329999999</v>
      </c>
    </row>
    <row r="49" spans="1:4">
      <c r="A49" s="226">
        <v>1944</v>
      </c>
      <c r="B49" s="239">
        <v>0.36960995099999999</v>
      </c>
      <c r="C49" s="244">
        <v>0.21570214488061512</v>
      </c>
      <c r="D49" s="217">
        <f t="shared" si="0"/>
        <v>1.713520054260788</v>
      </c>
    </row>
    <row r="50" spans="1:4">
      <c r="A50" s="226">
        <v>1945</v>
      </c>
      <c r="B50" s="239">
        <v>0.23089509</v>
      </c>
      <c r="C50" s="244">
        <v>0.16349656009712668</v>
      </c>
      <c r="D50" s="217">
        <f t="shared" si="0"/>
        <v>1.4122320974999998</v>
      </c>
    </row>
    <row r="51" spans="1:4">
      <c r="A51" s="226">
        <v>1946</v>
      </c>
      <c r="B51" s="239">
        <v>0.25530545100000002</v>
      </c>
      <c r="C51" s="244">
        <v>0.17685147713476324</v>
      </c>
      <c r="D51" s="217">
        <f t="shared" si="0"/>
        <v>1.4436150330000002</v>
      </c>
    </row>
    <row r="52" spans="1:4">
      <c r="A52" s="226">
        <v>1947</v>
      </c>
      <c r="B52" s="239">
        <v>0.27897918300000002</v>
      </c>
      <c r="C52" s="244">
        <v>0.21165520032375557</v>
      </c>
      <c r="D52" s="217">
        <f t="shared" si="0"/>
        <v>1.318083291</v>
      </c>
    </row>
    <row r="53" spans="1:4">
      <c r="A53" s="226">
        <v>1948</v>
      </c>
      <c r="B53" s="239">
        <v>0.37766206800000002</v>
      </c>
      <c r="C53" s="244">
        <v>0.2148927559692432</v>
      </c>
      <c r="D53" s="217">
        <f t="shared" si="0"/>
        <v>1.7574443880000001</v>
      </c>
    </row>
    <row r="54" spans="1:4">
      <c r="A54" s="226">
        <v>1949</v>
      </c>
      <c r="B54" s="239">
        <v>0.30062083500000003</v>
      </c>
      <c r="C54" s="244">
        <v>0.21286928369081343</v>
      </c>
      <c r="D54" s="217">
        <f t="shared" si="0"/>
        <v>1.4122320975000002</v>
      </c>
    </row>
    <row r="55" spans="1:4">
      <c r="A55" s="226">
        <v>1950</v>
      </c>
      <c r="B55" s="239">
        <v>0.23749935</v>
      </c>
      <c r="C55" s="244">
        <v>0.17199514366653176</v>
      </c>
      <c r="D55" s="217">
        <f t="shared" si="0"/>
        <v>1.3808491620000001</v>
      </c>
    </row>
    <row r="56" spans="1:4">
      <c r="A56" s="226">
        <v>1951</v>
      </c>
      <c r="B56" s="239">
        <v>0.21900742199999998</v>
      </c>
      <c r="C56" s="244">
        <v>0.16228247673006879</v>
      </c>
      <c r="D56" s="217">
        <f t="shared" si="0"/>
        <v>1.3495444881845386</v>
      </c>
    </row>
    <row r="57" spans="1:4">
      <c r="A57" s="226">
        <v>1952</v>
      </c>
      <c r="B57" s="239">
        <v>0.19203155999999999</v>
      </c>
      <c r="C57" s="244">
        <v>0.12747875354107649</v>
      </c>
      <c r="D57" s="217">
        <f t="shared" si="0"/>
        <v>1.5063809039999998</v>
      </c>
    </row>
    <row r="58" spans="1:4">
      <c r="A58" s="226">
        <v>1953</v>
      </c>
      <c r="B58" s="239">
        <v>0.23648331</v>
      </c>
      <c r="C58" s="244">
        <v>0.15378389316066368</v>
      </c>
      <c r="D58" s="217">
        <f t="shared" si="0"/>
        <v>1.5377638395000002</v>
      </c>
    </row>
    <row r="59" spans="1:4">
      <c r="A59" s="226">
        <v>1954</v>
      </c>
      <c r="B59" s="239">
        <v>0.26213831999999998</v>
      </c>
      <c r="C59" s="244">
        <v>0.17401861594496154</v>
      </c>
      <c r="D59" s="217">
        <f t="shared" si="0"/>
        <v>1.506380904</v>
      </c>
    </row>
    <row r="60" spans="1:4">
      <c r="A60" s="226">
        <v>1955</v>
      </c>
      <c r="B60" s="239">
        <v>0.32068762499999998</v>
      </c>
      <c r="C60" s="244">
        <v>0.20437070012140832</v>
      </c>
      <c r="D60" s="217">
        <f t="shared" si="0"/>
        <v>1.5691467750000001</v>
      </c>
    </row>
    <row r="61" spans="1:4">
      <c r="A61" s="226">
        <v>1956</v>
      </c>
      <c r="B61" s="239">
        <v>0.31299112199999995</v>
      </c>
      <c r="C61" s="244">
        <v>0.18818292189397004</v>
      </c>
      <c r="D61" s="217">
        <f t="shared" si="0"/>
        <v>1.6632280913161288</v>
      </c>
    </row>
    <row r="62" spans="1:4">
      <c r="A62" s="226">
        <v>1957</v>
      </c>
      <c r="B62" s="239">
        <v>0.36994016400000002</v>
      </c>
      <c r="C62" s="244">
        <v>0.20679886685552407</v>
      </c>
      <c r="D62" s="217">
        <f t="shared" si="0"/>
        <v>1.7888887382465755</v>
      </c>
    </row>
    <row r="63" spans="1:4">
      <c r="A63" s="226">
        <v>1958</v>
      </c>
      <c r="B63" s="239">
        <v>0.24765975000000001</v>
      </c>
      <c r="C63" s="244">
        <v>0.1517604208822339</v>
      </c>
      <c r="D63" s="217">
        <f t="shared" si="0"/>
        <v>1.6319126460000002</v>
      </c>
    </row>
    <row r="64" spans="1:4">
      <c r="A64" s="226">
        <v>1959</v>
      </c>
      <c r="B64" s="239">
        <v>0.18491927999999999</v>
      </c>
      <c r="C64" s="244">
        <v>0.11331444759206798</v>
      </c>
      <c r="D64" s="217">
        <f t="shared" si="0"/>
        <v>1.6319126460000002</v>
      </c>
    </row>
    <row r="65" spans="1:4">
      <c r="A65" s="226">
        <v>1960</v>
      </c>
      <c r="B65" s="239">
        <v>0.226881732</v>
      </c>
      <c r="C65" s="244">
        <v>0.12909753136382029</v>
      </c>
      <c r="D65" s="217">
        <f t="shared" si="0"/>
        <v>1.7574443880000004</v>
      </c>
    </row>
    <row r="66" spans="1:4">
      <c r="A66" s="226">
        <v>1961</v>
      </c>
      <c r="B66" s="239">
        <v>0.14793542400000001</v>
      </c>
      <c r="C66" s="244">
        <v>7.3654390934844202E-2</v>
      </c>
      <c r="D66" s="217">
        <f t="shared" si="0"/>
        <v>2.008507872</v>
      </c>
    </row>
    <row r="67" spans="1:4">
      <c r="A67" s="226">
        <v>1962</v>
      </c>
      <c r="B67" s="239">
        <v>0.133075839</v>
      </c>
      <c r="C67" s="244">
        <v>6.8393363010926758E-2</v>
      </c>
      <c r="D67" s="217">
        <f t="shared" si="0"/>
        <v>1.9457420009999997</v>
      </c>
    </row>
    <row r="68" spans="1:4">
      <c r="A68" s="226">
        <v>1963</v>
      </c>
      <c r="B68" s="239">
        <v>0.28639627500000003</v>
      </c>
      <c r="C68" s="244">
        <v>0.1112909753136382</v>
      </c>
      <c r="D68" s="217">
        <f t="shared" si="0"/>
        <v>2.5734007110000006</v>
      </c>
    </row>
    <row r="69" spans="1:4">
      <c r="A69" s="226">
        <v>1964</v>
      </c>
      <c r="B69" s="239">
        <v>0.14478570000000002</v>
      </c>
      <c r="C69" s="244">
        <v>7.6891946580331841E-2</v>
      </c>
      <c r="D69" s="217">
        <f t="shared" si="0"/>
        <v>1.8829761300000005</v>
      </c>
    </row>
    <row r="70" spans="1:4">
      <c r="A70" s="226">
        <v>1965</v>
      </c>
      <c r="B70" s="239">
        <v>0.18420805199999998</v>
      </c>
      <c r="C70" s="244">
        <v>7.9320113314447591E-2</v>
      </c>
      <c r="D70" s="217">
        <f t="shared" si="0"/>
        <v>2.3223372269999998</v>
      </c>
    </row>
    <row r="71" spans="1:4">
      <c r="A71" s="226">
        <v>1966</v>
      </c>
      <c r="B71" s="239">
        <v>0.20803419000000001</v>
      </c>
      <c r="C71" s="244">
        <v>7.3654390934844202E-2</v>
      </c>
      <c r="D71" s="217">
        <f t="shared" ref="D71:D117" si="1">B71/C71</f>
        <v>2.8244641949999996</v>
      </c>
    </row>
    <row r="72" spans="1:4">
      <c r="A72" s="226">
        <v>1967</v>
      </c>
      <c r="B72" s="239">
        <v>0.141889986</v>
      </c>
      <c r="C72" s="244">
        <v>5.3824362606232294E-2</v>
      </c>
      <c r="D72" s="217">
        <f t="shared" si="1"/>
        <v>2.636166582</v>
      </c>
    </row>
    <row r="73" spans="1:4">
      <c r="A73" s="226">
        <v>1968</v>
      </c>
      <c r="B73" s="239">
        <v>0.164293668</v>
      </c>
      <c r="C73" s="244">
        <v>5.3419668150546336E-2</v>
      </c>
      <c r="D73" s="217">
        <f t="shared" si="1"/>
        <v>3.0755276790000003</v>
      </c>
    </row>
    <row r="74" spans="1:4">
      <c r="A74" s="226">
        <v>1969</v>
      </c>
      <c r="B74" s="239">
        <v>0.18822141000000001</v>
      </c>
      <c r="C74" s="244">
        <v>5.2610279239174419E-2</v>
      </c>
      <c r="D74" s="217">
        <f t="shared" si="1"/>
        <v>3.5776546470000006</v>
      </c>
    </row>
    <row r="75" spans="1:4">
      <c r="A75" s="226">
        <v>1970</v>
      </c>
      <c r="B75" s="239">
        <v>0.16193137499999999</v>
      </c>
      <c r="C75" s="244">
        <v>5.0586806960744635E-2</v>
      </c>
      <c r="D75" s="217">
        <f t="shared" si="1"/>
        <v>3.2010594210000001</v>
      </c>
    </row>
    <row r="76" spans="1:4">
      <c r="A76" s="226">
        <v>1971</v>
      </c>
      <c r="B76" s="239">
        <v>0.27255272999999997</v>
      </c>
      <c r="C76" s="244">
        <v>7.4868474301902063E-2</v>
      </c>
      <c r="D76" s="217">
        <f t="shared" si="1"/>
        <v>3.6404205179999996</v>
      </c>
    </row>
    <row r="77" spans="1:4">
      <c r="A77" s="226">
        <v>1972</v>
      </c>
      <c r="B77" s="239">
        <v>0.28931739000000001</v>
      </c>
      <c r="C77" s="244">
        <v>6.8798057466612703E-2</v>
      </c>
      <c r="D77" s="217">
        <f t="shared" si="1"/>
        <v>4.2053133570000005</v>
      </c>
    </row>
    <row r="78" spans="1:4">
      <c r="A78" s="226">
        <v>1973</v>
      </c>
      <c r="B78" s="239">
        <v>0.25604208000000001</v>
      </c>
      <c r="C78" s="244">
        <v>7.2845002023472272E-2</v>
      </c>
      <c r="D78" s="217">
        <f t="shared" si="1"/>
        <v>3.5148887760000003</v>
      </c>
    </row>
    <row r="79" spans="1:4">
      <c r="A79" s="226">
        <v>1974</v>
      </c>
      <c r="B79" s="239">
        <v>0.20727216000000001</v>
      </c>
      <c r="C79" s="244">
        <v>6.8798057466612703E-2</v>
      </c>
      <c r="D79" s="217">
        <f t="shared" si="1"/>
        <v>3.0127618080000005</v>
      </c>
    </row>
    <row r="80" spans="1:4">
      <c r="A80" s="226">
        <v>1975</v>
      </c>
      <c r="B80" s="239">
        <v>0.18136314000000001</v>
      </c>
      <c r="C80" s="244">
        <v>5.6657223796033988E-2</v>
      </c>
      <c r="D80" s="217">
        <f t="shared" si="1"/>
        <v>3.2010594210000005</v>
      </c>
    </row>
    <row r="81" spans="1:4">
      <c r="A81" s="226">
        <v>1976</v>
      </c>
      <c r="B81" s="239">
        <v>0.20727216000000001</v>
      </c>
      <c r="C81" s="244">
        <v>8.2557668959935243E-2</v>
      </c>
      <c r="D81" s="217">
        <f t="shared" si="1"/>
        <v>2.5106348400000003</v>
      </c>
    </row>
    <row r="82" spans="1:4">
      <c r="A82" s="226">
        <v>1977</v>
      </c>
      <c r="B82" s="239">
        <v>0.48211097999999997</v>
      </c>
      <c r="C82" s="244">
        <v>0.10522055847834884</v>
      </c>
      <c r="D82" s="217">
        <f t="shared" si="1"/>
        <v>4.5819085829999997</v>
      </c>
    </row>
    <row r="83" spans="1:4">
      <c r="A83" s="226">
        <v>1978</v>
      </c>
      <c r="B83" s="239">
        <v>0.60200369999999992</v>
      </c>
      <c r="C83" s="244">
        <v>0.12140833670578713</v>
      </c>
      <c r="D83" s="217">
        <f t="shared" si="1"/>
        <v>4.9585038089999998</v>
      </c>
    </row>
    <row r="84" spans="1:4">
      <c r="A84" s="226">
        <v>1979</v>
      </c>
      <c r="B84" s="239">
        <v>0.60423898799999998</v>
      </c>
      <c r="C84" s="244">
        <v>0.12666936462970457</v>
      </c>
      <c r="D84" s="217">
        <f t="shared" si="1"/>
        <v>4.7702061960000002</v>
      </c>
    </row>
    <row r="85" spans="1:4">
      <c r="A85" s="226">
        <v>1980</v>
      </c>
      <c r="B85" s="239">
        <v>0.42724482000000003</v>
      </c>
      <c r="C85" s="244">
        <v>0.11736139214892755</v>
      </c>
      <c r="D85" s="217">
        <f t="shared" si="1"/>
        <v>3.6404205180000004</v>
      </c>
    </row>
    <row r="86" spans="1:4">
      <c r="A86" s="226">
        <v>1981</v>
      </c>
      <c r="B86" s="239">
        <v>1.055487753</v>
      </c>
      <c r="C86" s="244">
        <v>0.20760825576689598</v>
      </c>
      <c r="D86" s="217">
        <f t="shared" si="1"/>
        <v>5.0840355510000004</v>
      </c>
    </row>
    <row r="87" spans="1:4">
      <c r="A87" s="226">
        <v>1982</v>
      </c>
      <c r="B87" s="239">
        <v>0.89817935999999998</v>
      </c>
      <c r="C87" s="244">
        <v>0.21044111695669768</v>
      </c>
      <c r="D87" s="217">
        <f t="shared" si="1"/>
        <v>4.2680792280000004</v>
      </c>
    </row>
    <row r="88" spans="1:4">
      <c r="A88" s="226">
        <v>1983</v>
      </c>
      <c r="B88" s="239">
        <v>0.74031214499999998</v>
      </c>
      <c r="C88" s="244">
        <v>0.17604208822339132</v>
      </c>
      <c r="D88" s="217">
        <f t="shared" si="1"/>
        <v>4.2053133570000005</v>
      </c>
    </row>
    <row r="89" spans="1:4">
      <c r="A89" s="226">
        <v>1984</v>
      </c>
      <c r="B89" s="239">
        <v>1.0561735800000001</v>
      </c>
      <c r="C89" s="244">
        <v>0.25495750708215298</v>
      </c>
      <c r="D89" s="217">
        <f t="shared" si="1"/>
        <v>4.1425474859999998</v>
      </c>
    </row>
    <row r="90" spans="1:4">
      <c r="A90" s="226">
        <v>1985</v>
      </c>
      <c r="B90" s="239">
        <v>1.02416832</v>
      </c>
      <c r="C90" s="244">
        <v>0.22662889518413595</v>
      </c>
      <c r="D90" s="217">
        <f t="shared" si="1"/>
        <v>4.5191427120000007</v>
      </c>
    </row>
    <row r="91" spans="1:4">
      <c r="A91" s="226">
        <v>1986</v>
      </c>
      <c r="B91" s="239">
        <v>1.2520152900000001</v>
      </c>
      <c r="C91" s="244">
        <v>0.21448806151355723</v>
      </c>
      <c r="D91" s="217">
        <f t="shared" si="1"/>
        <v>5.8372260030000014</v>
      </c>
    </row>
    <row r="92" spans="1:4">
      <c r="A92" s="226">
        <v>1987</v>
      </c>
      <c r="B92" s="239">
        <v>1.1811465000000001</v>
      </c>
      <c r="C92" s="244">
        <v>0.20234722784297854</v>
      </c>
      <c r="D92" s="217">
        <f t="shared" si="1"/>
        <v>5.8372260030000005</v>
      </c>
    </row>
    <row r="93" spans="1:4">
      <c r="A93" s="226">
        <v>1988</v>
      </c>
      <c r="B93" s="239">
        <v>0.55983804000000004</v>
      </c>
      <c r="C93" s="244">
        <v>0.15378389316066368</v>
      </c>
      <c r="D93" s="217">
        <f t="shared" si="1"/>
        <v>3.6404205180000004</v>
      </c>
    </row>
    <row r="94" spans="1:4">
      <c r="A94" s="226">
        <v>1989</v>
      </c>
      <c r="B94" s="239">
        <v>0.88585987499999996</v>
      </c>
      <c r="C94" s="244">
        <v>0.18818292189397004</v>
      </c>
      <c r="D94" s="217">
        <f t="shared" si="1"/>
        <v>4.7074403250000003</v>
      </c>
    </row>
    <row r="95" spans="1:4">
      <c r="A95" s="226">
        <v>1990</v>
      </c>
      <c r="B95" s="239">
        <v>0.93475680000000005</v>
      </c>
      <c r="C95" s="244">
        <v>0.18615944961554026</v>
      </c>
      <c r="D95" s="217">
        <f t="shared" si="1"/>
        <v>5.0212696800000005</v>
      </c>
    </row>
    <row r="96" spans="1:4">
      <c r="A96" s="226">
        <v>1991</v>
      </c>
      <c r="B96" s="239">
        <v>1.3030713</v>
      </c>
      <c r="C96" s="244">
        <v>0.23067583974099556</v>
      </c>
      <c r="D96" s="217">
        <f t="shared" si="1"/>
        <v>5.64892839</v>
      </c>
    </row>
    <row r="97" spans="1:4">
      <c r="A97" s="226">
        <v>1992</v>
      </c>
      <c r="B97" s="239">
        <v>0.92815254000000003</v>
      </c>
      <c r="C97" s="244">
        <v>0.23472278429785509</v>
      </c>
      <c r="D97" s="217">
        <f t="shared" si="1"/>
        <v>3.9542498730000006</v>
      </c>
    </row>
    <row r="98" spans="1:4">
      <c r="A98" s="226">
        <v>1993</v>
      </c>
      <c r="B98" s="239">
        <v>0.41721142499999997</v>
      </c>
      <c r="C98" s="244">
        <v>0.14771347632537432</v>
      </c>
      <c r="D98" s="217">
        <f t="shared" si="1"/>
        <v>2.824464195</v>
      </c>
    </row>
    <row r="99" spans="1:4">
      <c r="A99" s="226">
        <v>1994</v>
      </c>
      <c r="B99" s="239">
        <v>1.3208519999999999</v>
      </c>
      <c r="C99" s="244">
        <v>0.21044111695669768</v>
      </c>
      <c r="D99" s="217">
        <f t="shared" si="1"/>
        <v>6.2765871000000004</v>
      </c>
    </row>
    <row r="100" spans="1:4">
      <c r="A100" s="226">
        <v>1995</v>
      </c>
      <c r="B100" s="239">
        <v>1.0234062900000001</v>
      </c>
      <c r="C100" s="244">
        <v>0.20639417239983809</v>
      </c>
      <c r="D100" s="217">
        <f t="shared" si="1"/>
        <v>4.9585038090000007</v>
      </c>
    </row>
    <row r="101" spans="1:4">
      <c r="A101" s="226">
        <v>1996</v>
      </c>
      <c r="B101" s="239">
        <v>1.3868946000000002</v>
      </c>
      <c r="C101" s="244">
        <v>0.24281667341157426</v>
      </c>
      <c r="D101" s="217">
        <f t="shared" si="1"/>
        <v>5.7116942610000008</v>
      </c>
    </row>
    <row r="102" spans="1:4">
      <c r="A102" s="226">
        <v>1997</v>
      </c>
      <c r="B102" s="239">
        <v>1.4836724099999998</v>
      </c>
      <c r="C102" s="244">
        <v>0.2387697288547147</v>
      </c>
      <c r="D102" s="217">
        <f t="shared" si="1"/>
        <v>6.2138212289999988</v>
      </c>
    </row>
    <row r="103" spans="1:4">
      <c r="A103" s="226">
        <v>1998</v>
      </c>
      <c r="B103" s="239">
        <v>2.2422732750000001</v>
      </c>
      <c r="C103" s="244">
        <v>0.33387292594091461</v>
      </c>
      <c r="D103" s="217">
        <f t="shared" si="1"/>
        <v>6.7159481970000003</v>
      </c>
    </row>
    <row r="104" spans="1:4">
      <c r="A104" s="226">
        <v>1999</v>
      </c>
      <c r="B104" s="239">
        <v>1.9466056350000001</v>
      </c>
      <c r="C104" s="244">
        <v>0.26507486847430189</v>
      </c>
      <c r="D104" s="217">
        <f t="shared" si="1"/>
        <v>7.3436069070000007</v>
      </c>
    </row>
    <row r="105" spans="1:4">
      <c r="A105" s="226">
        <v>2000</v>
      </c>
      <c r="B105" s="239">
        <v>2.6457681600000003</v>
      </c>
      <c r="C105" s="244">
        <v>0.37636584378794008</v>
      </c>
      <c r="D105" s="217">
        <f t="shared" si="1"/>
        <v>7.0297775520000014</v>
      </c>
    </row>
    <row r="106" spans="1:4">
      <c r="A106" s="226">
        <v>2001</v>
      </c>
      <c r="B106" s="239">
        <v>2.0593860749999999</v>
      </c>
      <c r="C106" s="244">
        <v>0.28530959125859978</v>
      </c>
      <c r="D106" s="217">
        <f t="shared" si="1"/>
        <v>7.2180751649999992</v>
      </c>
    </row>
    <row r="107" spans="1:4">
      <c r="A107" s="226">
        <v>2002</v>
      </c>
      <c r="B107" s="239">
        <v>2.8812354300000003</v>
      </c>
      <c r="C107" s="244">
        <v>0.40267098340752733</v>
      </c>
      <c r="D107" s="217">
        <f t="shared" si="1"/>
        <v>7.1553092940000003</v>
      </c>
    </row>
    <row r="108" spans="1:4">
      <c r="A108" s="226">
        <v>2003</v>
      </c>
      <c r="B108" s="239">
        <v>3.3285470400000001</v>
      </c>
      <c r="C108" s="244">
        <v>0.47349251315256974</v>
      </c>
      <c r="D108" s="217">
        <f t="shared" si="1"/>
        <v>7.0297775520000014</v>
      </c>
    </row>
    <row r="109" spans="1:4">
      <c r="A109" s="226">
        <v>2004</v>
      </c>
      <c r="B109" s="239">
        <v>3.0671707499999998</v>
      </c>
      <c r="C109" s="244">
        <v>0.46539862403885068</v>
      </c>
      <c r="D109" s="217">
        <f t="shared" si="1"/>
        <v>6.5904164549999997</v>
      </c>
    </row>
    <row r="110" spans="1:4">
      <c r="A110" s="226">
        <v>2005</v>
      </c>
      <c r="B110" s="239">
        <v>3.9320747999999996</v>
      </c>
      <c r="C110" s="244">
        <v>0.48563334682314852</v>
      </c>
      <c r="D110" s="217">
        <f t="shared" si="1"/>
        <v>8.096797359</v>
      </c>
    </row>
    <row r="111" spans="1:4">
      <c r="A111" s="226">
        <v>2006</v>
      </c>
      <c r="B111" s="239">
        <v>3.9473153999999999</v>
      </c>
      <c r="C111" s="244">
        <v>0.56657223796033984</v>
      </c>
      <c r="D111" s="217">
        <f t="shared" si="1"/>
        <v>6.9670116810000007</v>
      </c>
    </row>
    <row r="112" spans="1:4">
      <c r="A112" s="226">
        <v>2007</v>
      </c>
      <c r="B112" s="239">
        <v>6.9243125999999995</v>
      </c>
      <c r="C112" s="244">
        <v>0.9510319708619992</v>
      </c>
      <c r="D112" s="217">
        <f t="shared" si="1"/>
        <v>7.2808410359999991</v>
      </c>
    </row>
    <row r="113" spans="1:7">
      <c r="A113" s="226">
        <v>2008</v>
      </c>
      <c r="B113" s="239">
        <v>7.2443651999999998</v>
      </c>
      <c r="C113" s="244">
        <v>0.93079724807770137</v>
      </c>
      <c r="D113" s="217">
        <f>B113/C113</f>
        <v>7.7829680039999998</v>
      </c>
    </row>
    <row r="114" spans="1:7">
      <c r="A114" s="226">
        <v>2009</v>
      </c>
      <c r="B114" s="239">
        <v>5.0827400999999997</v>
      </c>
      <c r="C114" s="244">
        <v>0.70416835289356527</v>
      </c>
      <c r="D114" s="217">
        <f t="shared" si="1"/>
        <v>7.2180751650000001</v>
      </c>
    </row>
    <row r="115" spans="1:7">
      <c r="A115" s="226">
        <v>2010</v>
      </c>
      <c r="B115" s="239">
        <v>6.3035121600000004</v>
      </c>
      <c r="C115" s="244">
        <v>0.76082557668959927</v>
      </c>
      <c r="D115" s="217">
        <f t="shared" si="1"/>
        <v>8.2850949720000013</v>
      </c>
    </row>
    <row r="116" spans="1:7">
      <c r="A116" s="226">
        <v>2011</v>
      </c>
      <c r="B116" s="239">
        <v>5.4942362999999999</v>
      </c>
      <c r="C116" s="244">
        <v>0.8336705787130716</v>
      </c>
      <c r="D116" s="217">
        <f t="shared" si="1"/>
        <v>6.5904164549999997</v>
      </c>
    </row>
    <row r="117" spans="1:7">
      <c r="A117" s="229">
        <v>2012</v>
      </c>
      <c r="B117" s="240">
        <v>10.722270119999999</v>
      </c>
      <c r="C117" s="245">
        <v>1.4002428166734115</v>
      </c>
      <c r="D117" s="231">
        <f t="shared" si="1"/>
        <v>7.6574362619999992</v>
      </c>
      <c r="G117" s="241"/>
    </row>
    <row r="118" spans="1:7" ht="13.5" customHeight="1">
      <c r="F118" s="246"/>
    </row>
    <row r="119" spans="1:7" ht="12.75" customHeight="1">
      <c r="A119" s="284" t="s">
        <v>133</v>
      </c>
      <c r="B119" s="284"/>
      <c r="C119" s="284"/>
      <c r="D119" s="284"/>
      <c r="E119" s="232"/>
    </row>
    <row r="120" spans="1:7">
      <c r="A120" s="284"/>
      <c r="B120" s="284"/>
      <c r="C120" s="284"/>
      <c r="D120" s="284"/>
      <c r="E120" s="232"/>
    </row>
    <row r="121" spans="1:7">
      <c r="A121" s="284"/>
      <c r="B121" s="284"/>
      <c r="C121" s="284"/>
      <c r="D121" s="284"/>
      <c r="E121" s="232"/>
    </row>
    <row r="122" spans="1:7">
      <c r="A122" s="284"/>
      <c r="B122" s="284"/>
      <c r="C122" s="284"/>
      <c r="D122" s="284"/>
      <c r="E122" s="232"/>
    </row>
    <row r="123" spans="1:7">
      <c r="A123" s="232"/>
      <c r="B123" s="232"/>
      <c r="C123" s="232"/>
      <c r="D123" s="232"/>
      <c r="E123" s="232"/>
    </row>
    <row r="124" spans="1:7">
      <c r="A124" s="232"/>
      <c r="B124" s="232"/>
      <c r="C124" s="232"/>
      <c r="D124" s="232"/>
      <c r="E124" s="232"/>
    </row>
  </sheetData>
  <mergeCells count="1">
    <mergeCell ref="A119:D122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zoomScaleNormal="100" zoomScaleSheetLayoutView="100" workbookViewId="0"/>
  </sheetViews>
  <sheetFormatPr defaultRowHeight="12.75"/>
  <cols>
    <col min="1" max="1" width="9.140625" style="19"/>
    <col min="2" max="2" width="12.7109375" style="19" customWidth="1"/>
    <col min="3" max="3" width="16.7109375" style="19" customWidth="1"/>
    <col min="4" max="4" width="17.5703125" style="19" customWidth="1"/>
    <col min="5" max="16384" width="9.140625" style="19"/>
  </cols>
  <sheetData>
    <row r="1" spans="1:5">
      <c r="A1" s="18" t="s">
        <v>80</v>
      </c>
    </row>
    <row r="3" spans="1:5">
      <c r="A3" s="20" t="s">
        <v>0</v>
      </c>
      <c r="B3" s="21" t="s">
        <v>1</v>
      </c>
      <c r="C3" s="21" t="s">
        <v>10</v>
      </c>
      <c r="D3" s="21" t="s">
        <v>11</v>
      </c>
    </row>
    <row r="4" spans="1:5">
      <c r="A4" s="22"/>
      <c r="B4" s="23" t="s">
        <v>3</v>
      </c>
      <c r="C4" s="10" t="s">
        <v>12</v>
      </c>
      <c r="D4" s="108" t="s">
        <v>79</v>
      </c>
    </row>
    <row r="6" spans="1:5">
      <c r="A6" s="22">
        <v>1950</v>
      </c>
      <c r="B6" s="24">
        <v>631</v>
      </c>
      <c r="C6" s="25">
        <v>587</v>
      </c>
      <c r="D6" s="26">
        <f>B6/C6</f>
        <v>1.0749574105621806</v>
      </c>
    </row>
    <row r="7" spans="1:5">
      <c r="A7" s="22">
        <v>1951</v>
      </c>
      <c r="B7" s="24">
        <v>655</v>
      </c>
      <c r="C7" s="25">
        <v>593</v>
      </c>
      <c r="D7" s="26">
        <f t="shared" ref="D7:D68" si="0">B7/C7</f>
        <v>1.1045531197301854</v>
      </c>
    </row>
    <row r="8" spans="1:5">
      <c r="A8" s="22">
        <v>1952</v>
      </c>
      <c r="B8" s="24">
        <v>680</v>
      </c>
      <c r="C8" s="25">
        <v>604</v>
      </c>
      <c r="D8" s="26">
        <f t="shared" si="0"/>
        <v>1.1258278145695364</v>
      </c>
    </row>
    <row r="9" spans="1:5">
      <c r="A9" s="22">
        <v>1953</v>
      </c>
      <c r="B9" s="24">
        <v>705</v>
      </c>
      <c r="C9" s="25">
        <v>623</v>
      </c>
      <c r="D9" s="26">
        <f t="shared" si="0"/>
        <v>1.131621187800963</v>
      </c>
    </row>
    <row r="10" spans="1:5">
      <c r="A10" s="22">
        <v>1954</v>
      </c>
      <c r="B10" s="24">
        <v>730</v>
      </c>
      <c r="C10" s="30">
        <v>631</v>
      </c>
      <c r="D10" s="26">
        <f t="shared" si="0"/>
        <v>1.1568938193343898</v>
      </c>
      <c r="E10" s="33"/>
    </row>
    <row r="11" spans="1:5">
      <c r="A11" s="22">
        <v>1955</v>
      </c>
      <c r="B11" s="24">
        <v>759</v>
      </c>
      <c r="C11" s="30">
        <v>639</v>
      </c>
      <c r="D11" s="26">
        <f t="shared" si="0"/>
        <v>1.187793427230047</v>
      </c>
      <c r="E11" s="33"/>
    </row>
    <row r="12" spans="1:5">
      <c r="A12" s="22">
        <v>1956</v>
      </c>
      <c r="B12" s="24">
        <v>773</v>
      </c>
      <c r="C12" s="30">
        <v>640</v>
      </c>
      <c r="D12" s="26">
        <f t="shared" si="0"/>
        <v>1.2078125</v>
      </c>
      <c r="E12" s="33"/>
    </row>
    <row r="13" spans="1:5">
      <c r="A13" s="22">
        <v>1957</v>
      </c>
      <c r="B13" s="24">
        <v>788</v>
      </c>
      <c r="C13" s="30">
        <v>645</v>
      </c>
      <c r="D13" s="26">
        <f t="shared" si="0"/>
        <v>1.2217054263565892</v>
      </c>
      <c r="E13" s="33"/>
    </row>
    <row r="14" spans="1:5">
      <c r="A14" s="22">
        <v>1958</v>
      </c>
      <c r="B14" s="24">
        <v>802</v>
      </c>
      <c r="C14" s="30">
        <v>644</v>
      </c>
      <c r="D14" s="26">
        <f t="shared" si="0"/>
        <v>1.2453416149068324</v>
      </c>
      <c r="E14" s="33"/>
    </row>
    <row r="15" spans="1:5">
      <c r="A15" s="22">
        <v>1959</v>
      </c>
      <c r="B15" s="24">
        <v>815</v>
      </c>
      <c r="C15" s="30">
        <v>642</v>
      </c>
      <c r="D15" s="26">
        <f t="shared" si="0"/>
        <v>1.2694704049844237</v>
      </c>
      <c r="E15" s="33"/>
    </row>
    <row r="16" spans="1:5">
      <c r="A16" s="22">
        <v>1960</v>
      </c>
      <c r="B16" s="27">
        <v>823.55100000000004</v>
      </c>
      <c r="C16" s="31">
        <v>638.50800000000004</v>
      </c>
      <c r="D16" s="26">
        <f t="shared" si="0"/>
        <v>1.2898052960965249</v>
      </c>
      <c r="E16" s="33"/>
    </row>
    <row r="17" spans="1:5">
      <c r="A17" s="22">
        <v>1961</v>
      </c>
      <c r="B17" s="27">
        <v>799.50800000000004</v>
      </c>
      <c r="C17" s="31">
        <v>634.74599999999998</v>
      </c>
      <c r="D17" s="26">
        <f t="shared" si="0"/>
        <v>1.2595715451534946</v>
      </c>
      <c r="E17" s="33"/>
    </row>
    <row r="18" spans="1:5">
      <c r="A18" s="22">
        <v>1962</v>
      </c>
      <c r="B18" s="27">
        <v>850.44500000000005</v>
      </c>
      <c r="C18" s="31">
        <v>641.05200000000002</v>
      </c>
      <c r="D18" s="26">
        <f t="shared" si="0"/>
        <v>1.3266396485776506</v>
      </c>
      <c r="E18" s="33"/>
    </row>
    <row r="19" spans="1:5">
      <c r="A19" s="22">
        <v>1963</v>
      </c>
      <c r="B19" s="27">
        <v>857.73800000000006</v>
      </c>
      <c r="C19" s="31">
        <v>648.31299999999999</v>
      </c>
      <c r="D19" s="26">
        <f t="shared" si="0"/>
        <v>1.3230306965925411</v>
      </c>
      <c r="E19" s="33"/>
    </row>
    <row r="20" spans="1:5">
      <c r="A20" s="22">
        <v>1964</v>
      </c>
      <c r="B20" s="27">
        <v>906.18399999999997</v>
      </c>
      <c r="C20" s="31">
        <v>656.67700000000002</v>
      </c>
      <c r="D20" s="26">
        <f t="shared" si="0"/>
        <v>1.3799539195068502</v>
      </c>
      <c r="E20" s="33"/>
    </row>
    <row r="21" spans="1:5">
      <c r="A21" s="22">
        <v>1965</v>
      </c>
      <c r="B21" s="27">
        <v>904.60699999999997</v>
      </c>
      <c r="C21" s="31">
        <v>652.62400000000002</v>
      </c>
      <c r="D21" s="26">
        <f t="shared" si="0"/>
        <v>1.3861074676996248</v>
      </c>
      <c r="E21" s="33"/>
    </row>
    <row r="22" spans="1:5">
      <c r="A22" s="22">
        <v>1966</v>
      </c>
      <c r="B22" s="27">
        <v>988.46400000000006</v>
      </c>
      <c r="C22" s="31">
        <v>654.78899999999999</v>
      </c>
      <c r="D22" s="26">
        <f t="shared" si="0"/>
        <v>1.5095916394441569</v>
      </c>
      <c r="E22" s="33"/>
    </row>
    <row r="23" spans="1:5">
      <c r="A23" s="22">
        <v>1967</v>
      </c>
      <c r="B23" s="27">
        <v>1014.222</v>
      </c>
      <c r="C23" s="31">
        <v>665.18299999999999</v>
      </c>
      <c r="D23" s="26">
        <f t="shared" si="0"/>
        <v>1.5247262783324289</v>
      </c>
      <c r="E23" s="33"/>
    </row>
    <row r="24" spans="1:5">
      <c r="A24" s="22">
        <v>1968</v>
      </c>
      <c r="B24" s="27">
        <v>1052.4590000000001</v>
      </c>
      <c r="C24" s="31">
        <v>670.17700000000002</v>
      </c>
      <c r="D24" s="26">
        <f t="shared" si="0"/>
        <v>1.5704194563525755</v>
      </c>
      <c r="E24" s="33"/>
    </row>
    <row r="25" spans="1:5">
      <c r="A25" s="22">
        <v>1969</v>
      </c>
      <c r="B25" s="27">
        <v>1063.107</v>
      </c>
      <c r="C25" s="31">
        <v>671.779</v>
      </c>
      <c r="D25" s="26">
        <f t="shared" si="0"/>
        <v>1.5825249077449577</v>
      </c>
      <c r="E25" s="33"/>
    </row>
    <row r="26" spans="1:5">
      <c r="A26" s="22">
        <v>1970</v>
      </c>
      <c r="B26" s="27">
        <v>1078.7059999999999</v>
      </c>
      <c r="C26" s="31">
        <v>662.85</v>
      </c>
      <c r="D26" s="26">
        <f t="shared" si="0"/>
        <v>1.6273757260315302</v>
      </c>
      <c r="E26" s="33"/>
    </row>
    <row r="27" spans="1:5">
      <c r="A27" s="22">
        <v>1971</v>
      </c>
      <c r="B27" s="27">
        <v>1177.258</v>
      </c>
      <c r="C27" s="31">
        <v>671.97500000000002</v>
      </c>
      <c r="D27" s="26">
        <f t="shared" si="0"/>
        <v>1.7519372000446445</v>
      </c>
      <c r="E27" s="33"/>
    </row>
    <row r="28" spans="1:5">
      <c r="A28" s="22">
        <v>1972</v>
      </c>
      <c r="B28" s="27">
        <v>1140.6099999999999</v>
      </c>
      <c r="C28" s="31">
        <v>660.899</v>
      </c>
      <c r="D28" s="26">
        <f t="shared" si="0"/>
        <v>1.7258461580362505</v>
      </c>
      <c r="E28" s="33"/>
    </row>
    <row r="29" spans="1:5">
      <c r="A29" s="22">
        <v>1973</v>
      </c>
      <c r="B29" s="27">
        <v>1252.9549999999999</v>
      </c>
      <c r="C29" s="31">
        <v>688.15300000000002</v>
      </c>
      <c r="D29" s="26">
        <f t="shared" si="0"/>
        <v>1.8207506179585062</v>
      </c>
      <c r="E29" s="33"/>
    </row>
    <row r="30" spans="1:5">
      <c r="A30" s="22">
        <v>1974</v>
      </c>
      <c r="B30" s="27">
        <v>1203.498</v>
      </c>
      <c r="C30" s="31">
        <v>690.49699999999996</v>
      </c>
      <c r="D30" s="26">
        <f t="shared" si="0"/>
        <v>1.7429445747048866</v>
      </c>
      <c r="E30" s="33"/>
    </row>
    <row r="31" spans="1:5">
      <c r="A31" s="22">
        <v>1975</v>
      </c>
      <c r="B31" s="27">
        <v>1236.5350000000001</v>
      </c>
      <c r="C31" s="31">
        <v>707.40499999999997</v>
      </c>
      <c r="D31" s="26">
        <f t="shared" si="0"/>
        <v>1.747987362260657</v>
      </c>
      <c r="E31" s="33"/>
    </row>
    <row r="32" spans="1:5">
      <c r="A32" s="22">
        <v>1976</v>
      </c>
      <c r="B32" s="27">
        <v>1341.7529999999999</v>
      </c>
      <c r="C32" s="31">
        <v>716.09500000000003</v>
      </c>
      <c r="D32" s="26">
        <f t="shared" si="0"/>
        <v>1.8737080973893128</v>
      </c>
      <c r="E32" s="33"/>
    </row>
    <row r="33" spans="1:5">
      <c r="A33" s="22">
        <v>1977</v>
      </c>
      <c r="B33" s="27">
        <v>1318.999</v>
      </c>
      <c r="C33" s="31">
        <v>713.56899999999996</v>
      </c>
      <c r="D33" s="26">
        <f t="shared" si="0"/>
        <v>1.848453338079429</v>
      </c>
      <c r="E33" s="33"/>
    </row>
    <row r="34" spans="1:5">
      <c r="A34" s="22">
        <v>1978</v>
      </c>
      <c r="B34" s="27">
        <v>1445.1420000000001</v>
      </c>
      <c r="C34" s="31">
        <v>712.90599999999995</v>
      </c>
      <c r="D34" s="26">
        <f t="shared" si="0"/>
        <v>2.0271143741250603</v>
      </c>
      <c r="E34" s="33"/>
    </row>
    <row r="35" spans="1:5">
      <c r="A35" s="22">
        <v>1979</v>
      </c>
      <c r="B35" s="27">
        <v>1409.2349999999999</v>
      </c>
      <c r="C35" s="31">
        <v>710.27700000000004</v>
      </c>
      <c r="D35" s="26">
        <f t="shared" si="0"/>
        <v>1.9840639637775119</v>
      </c>
      <c r="E35" s="33"/>
    </row>
    <row r="36" spans="1:5">
      <c r="A36" s="22">
        <v>1980</v>
      </c>
      <c r="B36" s="27">
        <v>1429.2380000000001</v>
      </c>
      <c r="C36" s="31">
        <v>721.97</v>
      </c>
      <c r="D36" s="26">
        <f t="shared" si="0"/>
        <v>1.9796362729753314</v>
      </c>
      <c r="E36" s="33"/>
    </row>
    <row r="37" spans="1:5">
      <c r="A37" s="22">
        <v>1981</v>
      </c>
      <c r="B37" s="27">
        <v>1481.9079999999999</v>
      </c>
      <c r="C37" s="31">
        <v>732.154</v>
      </c>
      <c r="D37" s="26">
        <f t="shared" si="0"/>
        <v>2.0240386585335872</v>
      </c>
      <c r="E37" s="33"/>
    </row>
    <row r="38" spans="1:5">
      <c r="A38" s="22">
        <v>1982</v>
      </c>
      <c r="B38" s="27">
        <v>1532.992</v>
      </c>
      <c r="C38" s="31">
        <v>717.43</v>
      </c>
      <c r="D38" s="26">
        <f t="shared" si="0"/>
        <v>2.1367826826310581</v>
      </c>
      <c r="E38" s="33"/>
    </row>
    <row r="39" spans="1:5">
      <c r="A39" s="22">
        <v>1983</v>
      </c>
      <c r="B39" s="27">
        <v>1469.4390000000001</v>
      </c>
      <c r="C39" s="31">
        <v>708.43700000000001</v>
      </c>
      <c r="D39" s="26">
        <f t="shared" si="0"/>
        <v>2.0741985525883035</v>
      </c>
      <c r="E39" s="33"/>
    </row>
    <row r="40" spans="1:5">
      <c r="A40" s="22">
        <v>1984</v>
      </c>
      <c r="B40" s="27">
        <v>1631.7529999999999</v>
      </c>
      <c r="C40" s="31">
        <v>711.04700000000003</v>
      </c>
      <c r="D40" s="26">
        <f t="shared" si="0"/>
        <v>2.2948595521815012</v>
      </c>
      <c r="E40" s="33"/>
    </row>
    <row r="41" spans="1:5">
      <c r="A41" s="22">
        <v>1985</v>
      </c>
      <c r="B41" s="27">
        <v>1646.5070000000001</v>
      </c>
      <c r="C41" s="31">
        <v>715.63499999999999</v>
      </c>
      <c r="D41" s="26">
        <f t="shared" si="0"/>
        <v>2.3007636574510753</v>
      </c>
      <c r="E41" s="33"/>
    </row>
    <row r="42" spans="1:5">
      <c r="A42" s="22">
        <v>1986</v>
      </c>
      <c r="B42" s="27">
        <v>1664.0239999999999</v>
      </c>
      <c r="C42" s="31">
        <v>710.41800000000001</v>
      </c>
      <c r="D42" s="26">
        <f t="shared" si="0"/>
        <v>2.3423167768834685</v>
      </c>
      <c r="E42" s="33"/>
    </row>
    <row r="43" spans="1:5">
      <c r="A43" s="22">
        <v>1987</v>
      </c>
      <c r="B43" s="27">
        <v>1600.953</v>
      </c>
      <c r="C43" s="31">
        <v>686.22799999999995</v>
      </c>
      <c r="D43" s="26">
        <f t="shared" si="0"/>
        <v>2.3329753376428828</v>
      </c>
      <c r="E43" s="33"/>
    </row>
    <row r="44" spans="1:5">
      <c r="A44" s="22">
        <v>1988</v>
      </c>
      <c r="B44" s="27">
        <v>1550.2339999999999</v>
      </c>
      <c r="C44" s="31">
        <v>689.02700000000004</v>
      </c>
      <c r="D44" s="26">
        <f t="shared" si="0"/>
        <v>2.2498886110413667</v>
      </c>
      <c r="E44" s="33"/>
    </row>
    <row r="45" spans="1:5">
      <c r="A45" s="22">
        <v>1989</v>
      </c>
      <c r="B45" s="27">
        <v>1672.66</v>
      </c>
      <c r="C45" s="31">
        <v>696.66499999999996</v>
      </c>
      <c r="D45" s="26">
        <f t="shared" si="0"/>
        <v>2.4009531123280201</v>
      </c>
      <c r="E45" s="33"/>
    </row>
    <row r="46" spans="1:5">
      <c r="A46" s="22">
        <v>1990</v>
      </c>
      <c r="B46" s="27">
        <v>1769.019</v>
      </c>
      <c r="C46" s="31">
        <v>693.31799999999998</v>
      </c>
      <c r="D46" s="26">
        <f t="shared" si="0"/>
        <v>2.5515261395203934</v>
      </c>
      <c r="E46" s="33"/>
    </row>
    <row r="47" spans="1:5">
      <c r="A47" s="22">
        <v>1991</v>
      </c>
      <c r="B47" s="27">
        <v>1708.9780000000001</v>
      </c>
      <c r="C47" s="31">
        <v>691.553</v>
      </c>
      <c r="D47" s="26">
        <f t="shared" si="0"/>
        <v>2.4712176796283147</v>
      </c>
      <c r="E47" s="33"/>
    </row>
    <row r="48" spans="1:5">
      <c r="A48" s="22">
        <v>1992</v>
      </c>
      <c r="B48" s="27">
        <v>1785.5730000000001</v>
      </c>
      <c r="C48" s="31">
        <v>692.97500000000002</v>
      </c>
      <c r="D48" s="26">
        <f t="shared" si="0"/>
        <v>2.5766773693134675</v>
      </c>
      <c r="E48" s="33"/>
    </row>
    <row r="49" spans="1:5">
      <c r="A49" s="22">
        <v>1993</v>
      </c>
      <c r="B49" s="27">
        <v>1710.7819999999999</v>
      </c>
      <c r="C49" s="31">
        <v>681.97500000000002</v>
      </c>
      <c r="D49" s="26">
        <f t="shared" si="0"/>
        <v>2.5085699622420177</v>
      </c>
      <c r="E49" s="33"/>
    </row>
    <row r="50" spans="1:5">
      <c r="A50" s="22">
        <v>1994</v>
      </c>
      <c r="B50" s="27">
        <v>1756.6220000000001</v>
      </c>
      <c r="C50" s="31">
        <v>681.98900000000003</v>
      </c>
      <c r="D50" s="26">
        <f t="shared" si="0"/>
        <v>2.5757336262021822</v>
      </c>
      <c r="E50" s="33"/>
    </row>
    <row r="51" spans="1:5">
      <c r="A51" s="22">
        <v>1995</v>
      </c>
      <c r="B51" s="27">
        <v>1707.249</v>
      </c>
      <c r="C51" s="31">
        <v>676.05100000000004</v>
      </c>
      <c r="D51" s="26">
        <f t="shared" si="0"/>
        <v>2.5253257520512506</v>
      </c>
      <c r="E51" s="33"/>
    </row>
    <row r="52" spans="1:5">
      <c r="A52" s="22">
        <v>1996</v>
      </c>
      <c r="B52" s="27">
        <v>1871.9259999999999</v>
      </c>
      <c r="C52" s="31">
        <v>696.71900000000005</v>
      </c>
      <c r="D52" s="26">
        <f t="shared" si="0"/>
        <v>2.6867732902360921</v>
      </c>
      <c r="E52" s="33"/>
    </row>
    <row r="53" spans="1:5">
      <c r="A53" s="22">
        <v>1997</v>
      </c>
      <c r="B53" s="27">
        <v>1879.0260000000001</v>
      </c>
      <c r="C53" s="31">
        <v>687.57299999999998</v>
      </c>
      <c r="D53" s="26">
        <f t="shared" si="0"/>
        <v>2.7328385495067433</v>
      </c>
      <c r="E53" s="33"/>
    </row>
    <row r="54" spans="1:5">
      <c r="A54" s="22">
        <v>1998</v>
      </c>
      <c r="B54" s="27">
        <v>1876.807</v>
      </c>
      <c r="C54" s="31">
        <v>674.15200000000004</v>
      </c>
      <c r="D54" s="26">
        <f t="shared" si="0"/>
        <v>2.7839522837579653</v>
      </c>
      <c r="E54" s="33"/>
    </row>
    <row r="55" spans="1:5">
      <c r="A55" s="22">
        <v>1999</v>
      </c>
      <c r="B55" s="27">
        <v>1874.086</v>
      </c>
      <c r="C55" s="31">
        <v>662.90099999999995</v>
      </c>
      <c r="D55" s="26">
        <f t="shared" si="0"/>
        <v>2.8270978622750609</v>
      </c>
      <c r="E55" s="33"/>
    </row>
    <row r="56" spans="1:5">
      <c r="A56" s="22">
        <v>2000</v>
      </c>
      <c r="B56" s="27">
        <v>1846.2760000000001</v>
      </c>
      <c r="C56" s="31">
        <v>662.71</v>
      </c>
      <c r="D56" s="26">
        <f t="shared" si="0"/>
        <v>2.7859486049704998</v>
      </c>
      <c r="E56" s="33"/>
    </row>
    <row r="57" spans="1:5">
      <c r="A57" s="22">
        <v>2001</v>
      </c>
      <c r="B57" s="27">
        <v>1879.702</v>
      </c>
      <c r="C57" s="31">
        <v>665.20100000000002</v>
      </c>
      <c r="D57" s="26">
        <f t="shared" si="0"/>
        <v>2.8257654453315615</v>
      </c>
      <c r="E57" s="33"/>
    </row>
    <row r="58" spans="1:5">
      <c r="A58" s="22">
        <v>2002</v>
      </c>
      <c r="B58" s="27">
        <v>1821.3589999999999</v>
      </c>
      <c r="C58" s="31">
        <v>650.36800000000005</v>
      </c>
      <c r="D58" s="26">
        <f t="shared" si="0"/>
        <v>2.8005052524109422</v>
      </c>
      <c r="E58" s="33"/>
    </row>
    <row r="59" spans="1:5">
      <c r="A59" s="22">
        <v>2003</v>
      </c>
      <c r="B59" s="27">
        <v>1863.55</v>
      </c>
      <c r="C59" s="31">
        <v>661.22400000000005</v>
      </c>
      <c r="D59" s="26">
        <f t="shared" si="0"/>
        <v>2.8183338777781808</v>
      </c>
      <c r="E59" s="33"/>
    </row>
    <row r="60" spans="1:5">
      <c r="A60" s="22">
        <v>2004</v>
      </c>
      <c r="B60" s="27">
        <v>2043.1690000000001</v>
      </c>
      <c r="C60" s="31">
        <v>667.50300000000004</v>
      </c>
      <c r="D60" s="26">
        <f t="shared" si="0"/>
        <v>3.0609135839089863</v>
      </c>
      <c r="E60" s="33"/>
    </row>
    <row r="61" spans="1:5">
      <c r="A61" s="22">
        <v>2005</v>
      </c>
      <c r="B61" s="27">
        <v>2016.481</v>
      </c>
      <c r="C61" s="31">
        <v>672.78099999999995</v>
      </c>
      <c r="D61" s="26">
        <f t="shared" si="0"/>
        <v>2.9972323831975043</v>
      </c>
      <c r="E61" s="33"/>
    </row>
    <row r="62" spans="1:5">
      <c r="A62" s="22">
        <v>2006</v>
      </c>
      <c r="B62" s="27">
        <v>2005.17</v>
      </c>
      <c r="C62" s="31">
        <v>670.55899999999997</v>
      </c>
      <c r="D62" s="26">
        <f t="shared" si="0"/>
        <v>2.9902961558938141</v>
      </c>
      <c r="E62" s="33"/>
    </row>
    <row r="63" spans="1:5">
      <c r="A63" s="22">
        <v>2007</v>
      </c>
      <c r="B63" s="27">
        <v>2126.4630000000002</v>
      </c>
      <c r="C63" s="31">
        <v>688.19299999999998</v>
      </c>
      <c r="D63" s="26">
        <f t="shared" si="0"/>
        <v>3.0899224490804182</v>
      </c>
      <c r="E63" s="33"/>
    </row>
    <row r="64" spans="1:5">
      <c r="A64" s="22">
        <v>2008</v>
      </c>
      <c r="B64" s="27">
        <v>2243.462</v>
      </c>
      <c r="C64" s="31">
        <v>695.71900000000005</v>
      </c>
      <c r="D64" s="26">
        <f t="shared" si="0"/>
        <v>3.2246668554401992</v>
      </c>
      <c r="E64" s="33"/>
    </row>
    <row r="65" spans="1:5">
      <c r="A65" s="22">
        <v>2009</v>
      </c>
      <c r="B65" s="27">
        <v>2241.6570000000002</v>
      </c>
      <c r="C65" s="31">
        <v>689.00400000000002</v>
      </c>
      <c r="D65" s="26">
        <f t="shared" si="0"/>
        <v>3.2534745806990961</v>
      </c>
      <c r="E65" s="33"/>
    </row>
    <row r="66" spans="1:5">
      <c r="A66" s="22">
        <v>2010</v>
      </c>
      <c r="B66" s="27">
        <v>2200.8620000000001</v>
      </c>
      <c r="C66" s="31">
        <v>679.55499999999995</v>
      </c>
      <c r="D66" s="26">
        <f t="shared" si="0"/>
        <v>3.2386811957825343</v>
      </c>
      <c r="E66" s="33"/>
    </row>
    <row r="67" spans="1:5">
      <c r="A67" s="22">
        <v>2011</v>
      </c>
      <c r="B67" s="27">
        <v>2315.8530000000001</v>
      </c>
      <c r="C67" s="31">
        <v>692.50900000000001</v>
      </c>
      <c r="D67" s="26">
        <f>B67/C67</f>
        <v>3.3441485959027246</v>
      </c>
      <c r="E67" s="33"/>
    </row>
    <row r="68" spans="1:5">
      <c r="A68" s="20">
        <v>2012</v>
      </c>
      <c r="B68" s="28">
        <v>2241.0909999999999</v>
      </c>
      <c r="C68" s="28">
        <v>691.49300000000005</v>
      </c>
      <c r="D68" s="109">
        <f t="shared" si="0"/>
        <v>3.2409453168723323</v>
      </c>
      <c r="E68" s="33"/>
    </row>
    <row r="69" spans="1:5">
      <c r="A69" s="22"/>
    </row>
    <row r="70" spans="1:5" ht="69" customHeight="1">
      <c r="A70" s="251" t="s">
        <v>140</v>
      </c>
      <c r="B70" s="252"/>
      <c r="C70" s="252"/>
      <c r="D70" s="252"/>
    </row>
    <row r="71" spans="1:5">
      <c r="A71" s="22"/>
    </row>
    <row r="72" spans="1:5">
      <c r="A72" s="22"/>
    </row>
  </sheetData>
  <mergeCells count="1">
    <mergeCell ref="A70:D70"/>
  </mergeCells>
  <pageMargins left="0.5" right="0.5" top="0.5" bottom="0.5" header="0.5" footer="0.5"/>
  <pageSetup scale="78" orientation="portrait" r:id="rId1"/>
  <headerFooter alignWithMargins="0"/>
  <rowBreaks count="1" manualBreakCount="1">
    <brk id="50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Normal="100" zoomScaleSheetLayoutView="100" workbookViewId="0"/>
  </sheetViews>
  <sheetFormatPr defaultRowHeight="12.75"/>
  <cols>
    <col min="1" max="1" width="9.140625" style="5"/>
    <col min="2" max="2" width="11" style="8" customWidth="1"/>
    <col min="3" max="3" width="14.28515625" style="8" customWidth="1"/>
    <col min="4" max="4" width="15.42578125" style="8" customWidth="1"/>
    <col min="5" max="5" width="10.140625" style="8" customWidth="1"/>
    <col min="6" max="6" width="5.5703125" style="8" customWidth="1"/>
    <col min="7" max="7" width="12.85546875" customWidth="1"/>
    <col min="8" max="8" width="15.140625" customWidth="1"/>
  </cols>
  <sheetData>
    <row r="1" spans="1:10" ht="12.75" customHeight="1">
      <c r="A1" s="15" t="s">
        <v>95</v>
      </c>
      <c r="B1" s="17"/>
      <c r="C1" s="17"/>
      <c r="D1" s="17"/>
      <c r="E1" s="17"/>
      <c r="F1" s="17"/>
      <c r="G1" s="16"/>
    </row>
    <row r="3" spans="1:10" ht="43.5" customHeight="1">
      <c r="A3" s="2" t="s">
        <v>0</v>
      </c>
      <c r="B3" s="180" t="s">
        <v>1</v>
      </c>
      <c r="C3" s="93" t="s">
        <v>69</v>
      </c>
      <c r="D3" s="79" t="s">
        <v>70</v>
      </c>
      <c r="E3" s="93" t="s">
        <v>9</v>
      </c>
      <c r="F3" s="93"/>
      <c r="G3" s="135" t="s">
        <v>113</v>
      </c>
      <c r="H3" s="180" t="s">
        <v>124</v>
      </c>
    </row>
    <row r="4" spans="1:10">
      <c r="B4" s="256" t="s">
        <v>3</v>
      </c>
      <c r="C4" s="256"/>
      <c r="D4" s="256"/>
      <c r="E4" s="256"/>
      <c r="F4" s="178"/>
      <c r="G4" s="287" t="s">
        <v>13</v>
      </c>
      <c r="H4" s="287"/>
    </row>
    <row r="5" spans="1:10">
      <c r="I5" s="12"/>
      <c r="J5" s="12"/>
    </row>
    <row r="6" spans="1:10">
      <c r="A6" s="5">
        <v>1980</v>
      </c>
      <c r="B6" s="164">
        <v>168.648</v>
      </c>
      <c r="C6" s="164">
        <v>107.501</v>
      </c>
      <c r="D6" s="165">
        <v>0.88903500000000002</v>
      </c>
      <c r="E6" s="164">
        <v>60.737000000000002</v>
      </c>
      <c r="F6" s="164"/>
      <c r="G6" s="166">
        <v>0.52715419097765803</v>
      </c>
      <c r="H6" s="134">
        <v>0.33185454219687271</v>
      </c>
      <c r="I6" s="12"/>
      <c r="J6" s="12"/>
    </row>
    <row r="7" spans="1:10">
      <c r="A7" s="5">
        <v>1981</v>
      </c>
      <c r="B7" s="164">
        <v>206.22300000000001</v>
      </c>
      <c r="C7" s="164">
        <v>107.816</v>
      </c>
      <c r="D7" s="165">
        <v>2.1844860000000001</v>
      </c>
      <c r="E7" s="164">
        <v>50.72</v>
      </c>
      <c r="F7" s="164"/>
      <c r="G7" s="166">
        <v>1.0592833970992568</v>
      </c>
      <c r="H7" s="134">
        <v>0.66514606207866711</v>
      </c>
      <c r="I7" s="12"/>
      <c r="J7" s="12"/>
    </row>
    <row r="8" spans="1:10">
      <c r="A8" s="5">
        <v>1982</v>
      </c>
      <c r="B8" s="164">
        <v>209.18100000000001</v>
      </c>
      <c r="C8" s="164">
        <v>116.166</v>
      </c>
      <c r="D8" s="165">
        <v>3.5561400000000001</v>
      </c>
      <c r="E8" s="164">
        <v>46.264000000000003</v>
      </c>
      <c r="F8" s="164"/>
      <c r="G8" s="166">
        <v>1.7000301174580865</v>
      </c>
      <c r="H8" s="134">
        <v>1.0745768038339971</v>
      </c>
      <c r="I8" s="12"/>
      <c r="J8" s="12"/>
    </row>
    <row r="9" spans="1:10">
      <c r="A9" s="5">
        <v>1983</v>
      </c>
      <c r="B9" s="164">
        <v>106.03100000000001</v>
      </c>
      <c r="C9" s="164">
        <v>98.462000000000003</v>
      </c>
      <c r="D9" s="165">
        <v>4.0641600000000002</v>
      </c>
      <c r="E9" s="164">
        <v>47.917000000000002</v>
      </c>
      <c r="F9" s="164"/>
      <c r="G9" s="166">
        <v>3.8329922381190409</v>
      </c>
      <c r="H9" s="134">
        <v>1.971381173662919</v>
      </c>
      <c r="I9" s="12"/>
      <c r="J9" s="12"/>
    </row>
    <row r="10" spans="1:10">
      <c r="A10" s="5">
        <v>1984</v>
      </c>
      <c r="B10" s="164">
        <v>194.881</v>
      </c>
      <c r="C10" s="164">
        <v>104.51300000000001</v>
      </c>
      <c r="D10" s="165">
        <v>5.8930319999999998</v>
      </c>
      <c r="E10" s="164">
        <v>46.999000000000002</v>
      </c>
      <c r="F10" s="164"/>
      <c r="G10" s="166">
        <v>3.0239130546333404</v>
      </c>
      <c r="H10" s="134">
        <v>1.8851308036314081</v>
      </c>
      <c r="I10" s="12"/>
      <c r="J10" s="12"/>
    </row>
    <row r="11" spans="1:10">
      <c r="A11" s="5">
        <v>1985</v>
      </c>
      <c r="B11" s="164">
        <v>225.447</v>
      </c>
      <c r="C11" s="164">
        <v>104.505</v>
      </c>
      <c r="D11" s="165">
        <v>6.8836709999999997</v>
      </c>
      <c r="E11" s="164">
        <v>31.175999999999998</v>
      </c>
      <c r="F11" s="164"/>
      <c r="G11" s="166">
        <v>3.0533433578623801</v>
      </c>
      <c r="H11" s="134">
        <v>1.9946772258636578</v>
      </c>
      <c r="I11" s="12"/>
      <c r="J11" s="12"/>
    </row>
    <row r="12" spans="1:10">
      <c r="A12" s="5">
        <v>1986</v>
      </c>
      <c r="B12" s="164">
        <v>208.94399999999999</v>
      </c>
      <c r="C12" s="164">
        <v>118.35599999999999</v>
      </c>
      <c r="D12" s="165">
        <v>7.3660867920000008</v>
      </c>
      <c r="E12" s="164">
        <v>37.911000000000001</v>
      </c>
      <c r="F12" s="164"/>
      <c r="G12" s="166">
        <v>3.5253880427291531</v>
      </c>
      <c r="H12" s="134">
        <v>2.3510088192112759</v>
      </c>
      <c r="I12" s="12"/>
      <c r="J12" s="12"/>
    </row>
    <row r="13" spans="1:10">
      <c r="A13" s="5">
        <v>1987</v>
      </c>
      <c r="B13" s="164">
        <v>181.143</v>
      </c>
      <c r="C13" s="164">
        <v>121.652</v>
      </c>
      <c r="D13" s="165">
        <v>7.0905875460000001</v>
      </c>
      <c r="E13" s="164">
        <v>43.598999999999997</v>
      </c>
      <c r="F13" s="164"/>
      <c r="G13" s="166">
        <v>3.9143591229029004</v>
      </c>
      <c r="H13" s="134">
        <v>2.5464399646616456</v>
      </c>
      <c r="I13" s="12"/>
      <c r="J13" s="12"/>
    </row>
    <row r="14" spans="1:10">
      <c r="A14" s="5">
        <v>1988</v>
      </c>
      <c r="B14" s="164">
        <v>125.194</v>
      </c>
      <c r="C14" s="164">
        <v>99.926000000000002</v>
      </c>
      <c r="D14" s="165">
        <v>7.301390445</v>
      </c>
      <c r="E14" s="164">
        <v>51.524999999999999</v>
      </c>
      <c r="F14" s="164"/>
      <c r="G14" s="166">
        <v>5.8320609973321407</v>
      </c>
      <c r="H14" s="134">
        <v>3.575782577501347</v>
      </c>
      <c r="I14" s="12"/>
      <c r="J14" s="12"/>
    </row>
    <row r="15" spans="1:10">
      <c r="A15" s="5">
        <v>1989</v>
      </c>
      <c r="B15" s="164">
        <v>191.32</v>
      </c>
      <c r="C15" s="164">
        <v>111.32</v>
      </c>
      <c r="D15" s="165">
        <v>8.1650498460000005</v>
      </c>
      <c r="E15" s="164">
        <v>60.131999999999998</v>
      </c>
      <c r="F15" s="164"/>
      <c r="G15" s="166">
        <v>4.2677450585406653</v>
      </c>
      <c r="H15" s="134">
        <v>2.8950279027219836</v>
      </c>
      <c r="I15" s="12"/>
      <c r="J15" s="12"/>
    </row>
    <row r="16" spans="1:10">
      <c r="A16" s="5">
        <v>1990</v>
      </c>
      <c r="B16" s="164">
        <v>201.53399999999999</v>
      </c>
      <c r="C16" s="164">
        <v>117.072</v>
      </c>
      <c r="D16" s="165">
        <v>8.8666762679999991</v>
      </c>
      <c r="E16" s="164">
        <v>43.857999999999997</v>
      </c>
      <c r="F16" s="164"/>
      <c r="G16" s="166">
        <v>4.3995932537437845</v>
      </c>
      <c r="H16" s="134">
        <v>2.859037645101377</v>
      </c>
      <c r="I16" s="12"/>
      <c r="J16" s="12"/>
    </row>
    <row r="17" spans="1:10">
      <c r="A17" s="5">
        <v>1991</v>
      </c>
      <c r="B17" s="164">
        <v>189.86799999999999</v>
      </c>
      <c r="C17" s="164">
        <v>121.873</v>
      </c>
      <c r="D17" s="165">
        <v>10.116303864000001</v>
      </c>
      <c r="E17" s="164">
        <v>40.232999999999997</v>
      </c>
      <c r="F17" s="164"/>
      <c r="G17" s="166">
        <v>5.3280720626961893</v>
      </c>
      <c r="H17" s="134">
        <v>3.6441097897387316</v>
      </c>
      <c r="I17" s="12"/>
      <c r="J17" s="12"/>
    </row>
    <row r="18" spans="1:10">
      <c r="A18" s="5">
        <v>1992</v>
      </c>
      <c r="B18" s="164">
        <v>240.71899999999999</v>
      </c>
      <c r="C18" s="164">
        <v>133.40899999999999</v>
      </c>
      <c r="D18" s="165">
        <v>10.80837951</v>
      </c>
      <c r="E18" s="164">
        <v>42.249000000000002</v>
      </c>
      <c r="F18" s="164"/>
      <c r="G18" s="166">
        <v>4.4900400508476688</v>
      </c>
      <c r="H18" s="134">
        <v>3.0858601618820574</v>
      </c>
      <c r="I18" s="12"/>
      <c r="J18" s="12"/>
    </row>
    <row r="19" spans="1:10">
      <c r="A19" s="5">
        <v>1993</v>
      </c>
      <c r="B19" s="164">
        <v>160.98599999999999</v>
      </c>
      <c r="C19" s="164">
        <v>118.874</v>
      </c>
      <c r="D19" s="165">
        <v>11.640236859</v>
      </c>
      <c r="E19" s="164">
        <v>33.741</v>
      </c>
      <c r="F19" s="164"/>
      <c r="G19" s="166">
        <v>7.2305895289031348</v>
      </c>
      <c r="H19" s="134">
        <v>4.5335439826607153</v>
      </c>
      <c r="I19" s="12"/>
      <c r="J19" s="12"/>
    </row>
    <row r="20" spans="1:10">
      <c r="A20" s="5">
        <v>1994</v>
      </c>
      <c r="B20" s="164">
        <v>255.29499999999999</v>
      </c>
      <c r="C20" s="164">
        <v>138.68199999999999</v>
      </c>
      <c r="D20" s="165">
        <v>13.533474993</v>
      </c>
      <c r="E20" s="164">
        <v>55.311</v>
      </c>
      <c r="F20" s="164"/>
      <c r="G20" s="166">
        <v>5.3011124358095536</v>
      </c>
      <c r="H20" s="134">
        <v>3.833617544848607</v>
      </c>
      <c r="I20" s="12"/>
      <c r="J20" s="12"/>
    </row>
    <row r="21" spans="1:10">
      <c r="A21" s="5">
        <v>1995</v>
      </c>
      <c r="B21" s="164">
        <v>187.97</v>
      </c>
      <c r="C21" s="164">
        <v>119.196</v>
      </c>
      <c r="D21" s="165">
        <v>10.05066768</v>
      </c>
      <c r="E21" s="164">
        <v>56.588999999999999</v>
      </c>
      <c r="F21" s="164"/>
      <c r="G21" s="166">
        <v>5.3469530669787737</v>
      </c>
      <c r="H21" s="134">
        <v>3.6538581742829099</v>
      </c>
      <c r="I21" s="12"/>
      <c r="J21" s="12"/>
    </row>
    <row r="22" spans="1:10">
      <c r="A22" s="5">
        <v>1996</v>
      </c>
      <c r="B22" s="164">
        <v>234.518</v>
      </c>
      <c r="C22" s="164">
        <v>134.042</v>
      </c>
      <c r="D22" s="165">
        <v>10.889942121000001</v>
      </c>
      <c r="E22" s="164">
        <v>45.655000000000001</v>
      </c>
      <c r="F22" s="164"/>
      <c r="G22" s="166">
        <v>4.643542125124724</v>
      </c>
      <c r="H22" s="134">
        <v>3.2688099010346785</v>
      </c>
      <c r="I22" s="12"/>
      <c r="J22" s="12"/>
    </row>
    <row r="23" spans="1:10">
      <c r="A23" s="5">
        <v>1997</v>
      </c>
      <c r="B23" s="164">
        <v>233.864</v>
      </c>
      <c r="C23" s="164">
        <v>138.44800000000001</v>
      </c>
      <c r="D23" s="165">
        <v>12.388880532</v>
      </c>
      <c r="E23" s="164">
        <v>38.213999999999999</v>
      </c>
      <c r="F23" s="164"/>
      <c r="G23" s="166">
        <v>5.2974722625115449</v>
      </c>
      <c r="H23" s="134">
        <v>3.7124579447485999</v>
      </c>
      <c r="I23" s="12"/>
      <c r="J23" s="12"/>
    </row>
    <row r="24" spans="1:10">
      <c r="A24" s="5">
        <v>1998</v>
      </c>
      <c r="B24" s="164">
        <v>247.88200000000001</v>
      </c>
      <c r="C24" s="164">
        <v>138.49700000000001</v>
      </c>
      <c r="D24" s="165">
        <v>13.153145820000001</v>
      </c>
      <c r="E24" s="164">
        <v>50.401000000000003</v>
      </c>
      <c r="F24" s="164"/>
      <c r="G24" s="166">
        <v>5.3062125608152266</v>
      </c>
      <c r="H24" s="134">
        <v>3.7950816598573507</v>
      </c>
      <c r="I24" s="12"/>
      <c r="J24" s="12"/>
    </row>
    <row r="25" spans="1:10">
      <c r="A25" s="5">
        <v>1999</v>
      </c>
      <c r="B25" s="164">
        <v>239.54900000000001</v>
      </c>
      <c r="C25" s="164">
        <v>143.333</v>
      </c>
      <c r="D25" s="165">
        <v>14.373084727200002</v>
      </c>
      <c r="E25" s="164">
        <v>49.191000000000003</v>
      </c>
      <c r="F25" s="164"/>
      <c r="G25" s="166">
        <v>6.0000604165327349</v>
      </c>
      <c r="H25" s="134">
        <v>4.3297640460296432</v>
      </c>
      <c r="I25" s="12"/>
      <c r="J25" s="12"/>
    </row>
    <row r="26" spans="1:10">
      <c r="A26" s="5">
        <v>2000</v>
      </c>
      <c r="B26" s="164">
        <v>251.85400000000001</v>
      </c>
      <c r="C26" s="164">
        <v>147.887</v>
      </c>
      <c r="D26" s="165">
        <v>15.998240707199999</v>
      </c>
      <c r="E26" s="164">
        <v>49.313000000000002</v>
      </c>
      <c r="F26" s="164"/>
      <c r="G26" s="166">
        <v>6.3521884533102506</v>
      </c>
      <c r="H26" s="134">
        <v>4.7097283386667055</v>
      </c>
      <c r="I26" s="12"/>
      <c r="J26" s="12"/>
    </row>
    <row r="27" spans="1:10">
      <c r="A27" s="5">
        <v>2001</v>
      </c>
      <c r="B27" s="164">
        <v>241.37700000000001</v>
      </c>
      <c r="C27" s="164">
        <v>148.565</v>
      </c>
      <c r="D27" s="165">
        <v>17.964564161577542</v>
      </c>
      <c r="E27" s="164">
        <v>48.383000000000003</v>
      </c>
      <c r="F27" s="164"/>
      <c r="G27" s="166">
        <v>7.4425335311887801</v>
      </c>
      <c r="H27" s="134">
        <v>5.5888115784622672</v>
      </c>
      <c r="I27" s="12"/>
      <c r="J27" s="12"/>
    </row>
    <row r="28" spans="1:10">
      <c r="A28" s="5">
        <v>2002</v>
      </c>
      <c r="B28" s="164">
        <v>227.767</v>
      </c>
      <c r="C28" s="164">
        <v>140.934</v>
      </c>
      <c r="D28" s="165">
        <v>25.286795503991009</v>
      </c>
      <c r="E28" s="164">
        <v>40.334000000000003</v>
      </c>
      <c r="F28" s="164"/>
      <c r="G28" s="166">
        <v>11.102045293651411</v>
      </c>
      <c r="H28" s="134">
        <v>8.6021212083246041</v>
      </c>
      <c r="I28" s="12"/>
      <c r="J28" s="12"/>
    </row>
    <row r="29" spans="1:10">
      <c r="A29" s="5">
        <v>2003</v>
      </c>
      <c r="B29" s="164">
        <v>256.22899999999998</v>
      </c>
      <c r="C29" s="164">
        <v>146.85</v>
      </c>
      <c r="D29" s="165">
        <v>29.656879821147296</v>
      </c>
      <c r="E29" s="164">
        <v>48.258000000000003</v>
      </c>
      <c r="F29" s="164"/>
      <c r="G29" s="166">
        <v>11.574365048900514</v>
      </c>
      <c r="H29" s="134">
        <v>8.5894002198687112</v>
      </c>
      <c r="I29" s="12"/>
      <c r="J29" s="12"/>
    </row>
    <row r="30" spans="1:10">
      <c r="A30" s="5">
        <v>2004</v>
      </c>
      <c r="B30" s="164">
        <v>299.87599999999998</v>
      </c>
      <c r="C30" s="164">
        <v>155.83799999999999</v>
      </c>
      <c r="D30" s="165">
        <v>33.610921431348302</v>
      </c>
      <c r="E30" s="164">
        <v>46.180999999999997</v>
      </c>
      <c r="F30" s="164"/>
      <c r="G30" s="166">
        <v>11.208273230051189</v>
      </c>
      <c r="H30" s="134">
        <v>8.7179270088417482</v>
      </c>
      <c r="I30" s="12"/>
      <c r="J30" s="12"/>
    </row>
    <row r="31" spans="1:10">
      <c r="A31" s="5">
        <v>2005</v>
      </c>
      <c r="B31" s="164">
        <v>282.26299999999998</v>
      </c>
      <c r="C31" s="164">
        <v>155.33000000000001</v>
      </c>
      <c r="D31" s="165">
        <v>40.7260442122044</v>
      </c>
      <c r="E31" s="164">
        <v>54.201000000000001</v>
      </c>
      <c r="F31" s="164"/>
      <c r="G31" s="166">
        <v>14.428403372813442</v>
      </c>
      <c r="H31" s="134">
        <v>11.217627188298271</v>
      </c>
      <c r="I31" s="12"/>
      <c r="J31" s="12"/>
    </row>
    <row r="32" spans="1:10">
      <c r="A32" s="5">
        <v>2006</v>
      </c>
      <c r="B32" s="164">
        <v>267.50299999999999</v>
      </c>
      <c r="C32" s="164">
        <v>140.726</v>
      </c>
      <c r="D32" s="165">
        <v>53.837263332111903</v>
      </c>
      <c r="E32" s="164">
        <v>53.987000000000002</v>
      </c>
      <c r="F32" s="164"/>
      <c r="G32" s="166">
        <v>20.125854039809614</v>
      </c>
      <c r="H32" s="134">
        <v>16.047735297903284</v>
      </c>
      <c r="I32" s="12"/>
      <c r="J32" s="12"/>
    </row>
    <row r="33" spans="1:10">
      <c r="A33" s="5">
        <v>2007</v>
      </c>
      <c r="B33" s="164">
        <v>331.17700000000002</v>
      </c>
      <c r="C33" s="164">
        <v>148.79300000000001</v>
      </c>
      <c r="D33" s="165">
        <v>77.4530866962141</v>
      </c>
      <c r="E33" s="164">
        <v>61.912999999999997</v>
      </c>
      <c r="F33" s="164"/>
      <c r="G33" s="166">
        <v>23.387217921599053</v>
      </c>
      <c r="H33" s="134">
        <v>18.800661867663688</v>
      </c>
      <c r="I33" s="12"/>
      <c r="J33" s="12"/>
    </row>
    <row r="34" spans="1:10">
      <c r="A34" s="5">
        <v>2008</v>
      </c>
      <c r="B34" s="164">
        <v>307.142</v>
      </c>
      <c r="C34" s="164">
        <v>131.625</v>
      </c>
      <c r="D34" s="165">
        <v>94.209490505039994</v>
      </c>
      <c r="E34" s="164">
        <v>46.965000000000003</v>
      </c>
      <c r="F34" s="164"/>
      <c r="G34" s="166">
        <v>30.672942972644574</v>
      </c>
      <c r="H34" s="134">
        <v>23.5271397688579</v>
      </c>
      <c r="I34" s="12"/>
      <c r="J34" s="12"/>
    </row>
    <row r="35" spans="1:10">
      <c r="A35" s="111">
        <v>2009</v>
      </c>
      <c r="B35" s="164">
        <v>332.54899999999998</v>
      </c>
      <c r="C35" s="164">
        <v>130.173</v>
      </c>
      <c r="D35" s="165">
        <v>116.619978957</v>
      </c>
      <c r="E35" s="164">
        <v>50.295000000000002</v>
      </c>
      <c r="F35" s="164"/>
      <c r="G35" s="166">
        <v>35.06850989087323</v>
      </c>
      <c r="H35" s="134">
        <v>28.016542533405079</v>
      </c>
      <c r="I35" s="12"/>
      <c r="J35" s="12"/>
    </row>
    <row r="36" spans="1:10">
      <c r="A36" s="111">
        <v>2010</v>
      </c>
      <c r="B36" s="164">
        <v>316.16500000000002</v>
      </c>
      <c r="C36" s="164">
        <v>121.798</v>
      </c>
      <c r="D36" s="165">
        <v>127.48104014099999</v>
      </c>
      <c r="E36" s="164">
        <v>46.59</v>
      </c>
      <c r="F36" s="164"/>
      <c r="G36" s="166">
        <v>40.340915918586809</v>
      </c>
      <c r="H36" s="134">
        <v>32.05497405420077</v>
      </c>
      <c r="I36" s="12"/>
      <c r="J36" s="12"/>
    </row>
    <row r="37" spans="1:10">
      <c r="A37" s="111">
        <v>2011</v>
      </c>
      <c r="B37" s="164">
        <v>313.94900000000001</v>
      </c>
      <c r="C37" s="164">
        <v>115.518</v>
      </c>
      <c r="D37" s="165">
        <v>127.28504602499999</v>
      </c>
      <c r="E37" s="164">
        <v>39.183999999999997</v>
      </c>
      <c r="F37" s="164"/>
      <c r="G37" s="166">
        <v>40.543223907386228</v>
      </c>
      <c r="H37" s="134">
        <v>33.146543168483902</v>
      </c>
      <c r="I37" s="12"/>
      <c r="J37" s="12"/>
    </row>
    <row r="38" spans="1:10">
      <c r="A38" s="2">
        <v>2012</v>
      </c>
      <c r="B38" s="167">
        <v>273.83199999999999</v>
      </c>
      <c r="C38" s="167">
        <v>113.035</v>
      </c>
      <c r="D38" s="168">
        <v>114.3045</v>
      </c>
      <c r="E38" s="167">
        <v>24.131</v>
      </c>
      <c r="F38" s="167"/>
      <c r="G38" s="169">
        <v>41.742564784247278</v>
      </c>
      <c r="H38" s="136">
        <v>32.278829536084224</v>
      </c>
      <c r="I38" s="12"/>
      <c r="J38" s="12"/>
    </row>
    <row r="39" spans="1:10">
      <c r="I39" s="12"/>
      <c r="J39" s="12"/>
    </row>
    <row r="40" spans="1:10" ht="78.75" customHeight="1">
      <c r="A40" s="285" t="s">
        <v>126</v>
      </c>
      <c r="B40" s="286"/>
      <c r="C40" s="286"/>
      <c r="D40" s="286"/>
      <c r="E40" s="286"/>
      <c r="F40" s="179"/>
      <c r="G40" s="131"/>
      <c r="I40" s="12"/>
      <c r="J40" s="12"/>
    </row>
    <row r="41" spans="1:10">
      <c r="I41" s="12"/>
      <c r="J41" s="12"/>
    </row>
    <row r="42" spans="1:10">
      <c r="I42" s="12"/>
      <c r="J42" s="12"/>
    </row>
    <row r="43" spans="1:10">
      <c r="I43" s="12"/>
      <c r="J43" s="12"/>
    </row>
    <row r="44" spans="1:10">
      <c r="I44" s="12"/>
      <c r="J44" s="12"/>
    </row>
    <row r="45" spans="1:10">
      <c r="I45" s="12"/>
      <c r="J45" s="12"/>
    </row>
    <row r="46" spans="1:10">
      <c r="I46" s="12"/>
      <c r="J46" s="12"/>
    </row>
    <row r="47" spans="1:10">
      <c r="I47" s="12"/>
      <c r="J47" s="12"/>
    </row>
    <row r="48" spans="1:10">
      <c r="I48" s="12"/>
      <c r="J48" s="12"/>
    </row>
    <row r="49" spans="9:10">
      <c r="I49" s="12"/>
      <c r="J49" s="12"/>
    </row>
    <row r="50" spans="9:10">
      <c r="I50" s="12"/>
      <c r="J50" s="12"/>
    </row>
    <row r="51" spans="9:10">
      <c r="I51" s="12"/>
      <c r="J51" s="12"/>
    </row>
    <row r="52" spans="9:10">
      <c r="I52" s="12"/>
      <c r="J52" s="12"/>
    </row>
    <row r="53" spans="9:10">
      <c r="I53" s="12"/>
      <c r="J53" s="12"/>
    </row>
    <row r="54" spans="9:10">
      <c r="I54" s="12"/>
      <c r="J54" s="12"/>
    </row>
    <row r="55" spans="9:10">
      <c r="I55" s="12"/>
      <c r="J55" s="12"/>
    </row>
    <row r="56" spans="9:10">
      <c r="I56" s="12"/>
      <c r="J56" s="12"/>
    </row>
    <row r="57" spans="9:10">
      <c r="I57" s="12"/>
      <c r="J57" s="12"/>
    </row>
  </sheetData>
  <mergeCells count="3">
    <mergeCell ref="B4:E4"/>
    <mergeCell ref="A40:E40"/>
    <mergeCell ref="G4:H4"/>
  </mergeCells>
  <pageMargins left="0.5" right="0.5" top="0.5" bottom="0.5" header="0.5" footer="0.5"/>
  <pageSetup scale="81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3"/>
  <sheetViews>
    <sheetView zoomScaleNormal="100" zoomScaleSheetLayoutView="100" workbookViewId="0">
      <pane ySplit="3" topLeftCell="A4" activePane="bottomLeft" state="frozen"/>
      <selection pane="bottomLeft"/>
    </sheetView>
  </sheetViews>
  <sheetFormatPr defaultRowHeight="12.75"/>
  <cols>
    <col min="1" max="1" width="14.140625" style="42" customWidth="1"/>
    <col min="2" max="2" width="11.7109375" style="42" customWidth="1"/>
    <col min="3" max="3" width="13.140625" style="42" customWidth="1"/>
    <col min="4" max="4" width="13.42578125" style="42" customWidth="1"/>
    <col min="5" max="5" width="12.140625" style="42" customWidth="1"/>
    <col min="6" max="6" width="13.28515625" style="42" customWidth="1"/>
    <col min="7" max="7" width="13.42578125" style="98" customWidth="1"/>
    <col min="8" max="12" width="12.7109375" style="42" customWidth="1"/>
    <col min="13" max="16384" width="9.140625" style="42"/>
  </cols>
  <sheetData>
    <row r="1" spans="1:7">
      <c r="A1" s="41" t="s">
        <v>137</v>
      </c>
      <c r="B1" s="41"/>
      <c r="C1" s="41"/>
      <c r="D1" s="41"/>
      <c r="E1" s="41"/>
      <c r="F1" s="41"/>
    </row>
    <row r="3" spans="1:7" ht="14.25" customHeight="1">
      <c r="A3" s="60" t="s">
        <v>71</v>
      </c>
      <c r="B3" s="99" t="s">
        <v>72</v>
      </c>
      <c r="C3" s="99" t="s">
        <v>73</v>
      </c>
      <c r="D3" s="99" t="s">
        <v>74</v>
      </c>
      <c r="E3" s="99" t="s">
        <v>75</v>
      </c>
      <c r="F3" s="99" t="s">
        <v>76</v>
      </c>
      <c r="G3" s="99" t="s">
        <v>77</v>
      </c>
    </row>
    <row r="4" spans="1:7">
      <c r="B4" s="263" t="s">
        <v>78</v>
      </c>
      <c r="C4" s="263"/>
      <c r="D4" s="263"/>
      <c r="E4" s="263"/>
      <c r="F4" s="263"/>
      <c r="G4" s="263"/>
    </row>
    <row r="6" spans="1:7">
      <c r="A6" s="100">
        <v>32874</v>
      </c>
      <c r="B6" s="101">
        <v>108.13418745152707</v>
      </c>
      <c r="C6" s="101">
        <v>93.106381140215305</v>
      </c>
      <c r="D6" s="101">
        <v>106.64036496112075</v>
      </c>
      <c r="E6" s="101">
        <v>72.517413139261691</v>
      </c>
      <c r="F6" s="101">
        <v>201.50304064581283</v>
      </c>
      <c r="G6" s="101">
        <v>106.89901135496135</v>
      </c>
    </row>
    <row r="7" spans="1:7">
      <c r="A7" s="100">
        <v>32905</v>
      </c>
      <c r="B7" s="101">
        <v>113.06895079198387</v>
      </c>
      <c r="C7" s="101">
        <v>90.816541067250228</v>
      </c>
      <c r="D7" s="101">
        <v>104.37410019994707</v>
      </c>
      <c r="E7" s="101">
        <v>72.526779209670053</v>
      </c>
      <c r="F7" s="101">
        <v>207.88870038458859</v>
      </c>
      <c r="G7" s="101">
        <v>108.07544781193134</v>
      </c>
    </row>
    <row r="8" spans="1:7">
      <c r="A8" s="100">
        <v>32933</v>
      </c>
      <c r="B8" s="101">
        <v>115.40591594786993</v>
      </c>
      <c r="C8" s="101">
        <v>72.717152257210117</v>
      </c>
      <c r="D8" s="101">
        <v>102.72887614365514</v>
      </c>
      <c r="E8" s="101">
        <v>74.268588769960544</v>
      </c>
      <c r="F8" s="101">
        <v>217.96385241687921</v>
      </c>
      <c r="G8" s="101">
        <v>106.37921253726472</v>
      </c>
    </row>
    <row r="9" spans="1:7">
      <c r="A9" s="100">
        <v>32964</v>
      </c>
      <c r="B9" s="101">
        <v>127.45167247961386</v>
      </c>
      <c r="C9" s="101">
        <v>84.330583638198846</v>
      </c>
      <c r="D9" s="101">
        <v>105.61581110245112</v>
      </c>
      <c r="E9" s="101">
        <v>71.763905488830702</v>
      </c>
      <c r="F9" s="101">
        <v>216.26100981987238</v>
      </c>
      <c r="G9" s="101">
        <v>112.81510705969391</v>
      </c>
    </row>
    <row r="10" spans="1:7">
      <c r="A10" s="100">
        <v>32994</v>
      </c>
      <c r="B10" s="101">
        <v>127.37208969726819</v>
      </c>
      <c r="C10" s="101">
        <v>69.054076497100198</v>
      </c>
      <c r="D10" s="101">
        <v>105.52653810516357</v>
      </c>
      <c r="E10" s="101">
        <v>73.970942725656784</v>
      </c>
      <c r="F10" s="101">
        <v>207.1791826358357</v>
      </c>
      <c r="G10" s="101">
        <v>109.85971063973101</v>
      </c>
    </row>
    <row r="11" spans="1:7">
      <c r="A11" s="100">
        <v>33025</v>
      </c>
      <c r="B11" s="101">
        <v>127.86198088390708</v>
      </c>
      <c r="C11" s="101">
        <v>69.054076497100198</v>
      </c>
      <c r="D11" s="101">
        <v>103.25062437124944</v>
      </c>
      <c r="E11" s="101">
        <v>71.317771692642381</v>
      </c>
      <c r="F11" s="101">
        <v>184.04890402649244</v>
      </c>
      <c r="G11" s="101">
        <v>107.36851643653536</v>
      </c>
    </row>
    <row r="12" spans="1:7">
      <c r="A12" s="100">
        <v>33055</v>
      </c>
      <c r="B12" s="101">
        <v>126.26877969083981</v>
      </c>
      <c r="C12" s="101">
        <v>69.054076497100198</v>
      </c>
      <c r="D12" s="101">
        <v>97.263081074213517</v>
      </c>
      <c r="E12" s="101">
        <v>71.175199396649731</v>
      </c>
      <c r="F12" s="101">
        <v>170.14235615093634</v>
      </c>
      <c r="G12" s="101">
        <v>104.16730292620737</v>
      </c>
    </row>
    <row r="13" spans="1:7">
      <c r="A13" s="100">
        <v>33086</v>
      </c>
      <c r="B13" s="101">
        <v>123.82347740130828</v>
      </c>
      <c r="C13" s="101">
        <v>65.147888337373203</v>
      </c>
      <c r="D13" s="101">
        <v>93.449262275459319</v>
      </c>
      <c r="E13" s="101">
        <v>73.72388224269865</v>
      </c>
      <c r="F13" s="101">
        <v>155.10057987737565</v>
      </c>
      <c r="G13" s="101">
        <v>100.90446540566899</v>
      </c>
    </row>
    <row r="14" spans="1:7">
      <c r="A14" s="100">
        <v>33117</v>
      </c>
      <c r="B14" s="101">
        <v>131.51162901931255</v>
      </c>
      <c r="C14" s="101">
        <v>67.348858374319136</v>
      </c>
      <c r="D14" s="101">
        <v>87.790028246877853</v>
      </c>
      <c r="E14" s="101">
        <v>72.916946266506656</v>
      </c>
      <c r="F14" s="101">
        <v>157.08722957388366</v>
      </c>
      <c r="G14" s="101">
        <v>102.43626783543269</v>
      </c>
    </row>
    <row r="15" spans="1:7">
      <c r="A15" s="100">
        <v>33147</v>
      </c>
      <c r="B15" s="101">
        <v>129.97222640628513</v>
      </c>
      <c r="C15" s="101">
        <v>68.72062774824569</v>
      </c>
      <c r="D15" s="101">
        <v>88.924346400231912</v>
      </c>
      <c r="E15" s="101">
        <v>74.518634362975206</v>
      </c>
      <c r="F15" s="101">
        <v>139.34928585506213</v>
      </c>
      <c r="G15" s="101">
        <v>101.38723079237923</v>
      </c>
    </row>
    <row r="16" spans="1:7">
      <c r="A16" s="100">
        <v>33178</v>
      </c>
      <c r="B16" s="101">
        <v>126.95408739508925</v>
      </c>
      <c r="C16" s="101">
        <v>69.680751686561109</v>
      </c>
      <c r="D16" s="101">
        <v>88.164426634600773</v>
      </c>
      <c r="E16" s="101">
        <v>78.255713162690355</v>
      </c>
      <c r="F16" s="101">
        <v>142.89687459882643</v>
      </c>
      <c r="G16" s="101">
        <v>101.0789116752735</v>
      </c>
    </row>
    <row r="17" spans="1:7">
      <c r="A17" s="100">
        <v>33208</v>
      </c>
      <c r="B17" s="101">
        <v>130.03636792377981</v>
      </c>
      <c r="C17" s="101">
        <v>79.06036682737124</v>
      </c>
      <c r="D17" s="101">
        <v>88.880879223643561</v>
      </c>
      <c r="E17" s="101">
        <v>80.46809461177665</v>
      </c>
      <c r="F17" s="101">
        <v>138.21405745705752</v>
      </c>
      <c r="G17" s="101">
        <v>103.89175982800917</v>
      </c>
    </row>
    <row r="18" spans="1:7">
      <c r="A18" s="100">
        <v>33239</v>
      </c>
      <c r="B18" s="101">
        <v>128.01328771188844</v>
      </c>
      <c r="C18" s="101">
        <v>82.489217145021755</v>
      </c>
      <c r="D18" s="101">
        <v>90.433494856667949</v>
      </c>
      <c r="E18" s="101">
        <v>79.83485003766711</v>
      </c>
      <c r="F18" s="101">
        <v>124.87512378050374</v>
      </c>
      <c r="G18" s="101">
        <v>103.13392114075987</v>
      </c>
    </row>
    <row r="19" spans="1:7">
      <c r="A19" s="100">
        <v>33270</v>
      </c>
      <c r="B19" s="101">
        <v>133.91441398088978</v>
      </c>
      <c r="C19" s="101">
        <v>81.841195257035821</v>
      </c>
      <c r="D19" s="101">
        <v>92.099526647874882</v>
      </c>
      <c r="E19" s="101">
        <v>77.92455662914432</v>
      </c>
      <c r="F19" s="101">
        <v>120.75992083773713</v>
      </c>
      <c r="G19" s="101">
        <v>104.95931975426141</v>
      </c>
    </row>
    <row r="20" spans="1:7">
      <c r="A20" s="100">
        <v>33298</v>
      </c>
      <c r="B20" s="101">
        <v>126.64352875695882</v>
      </c>
      <c r="C20" s="101">
        <v>80.058926681829846</v>
      </c>
      <c r="D20" s="101">
        <v>95.04039207010338</v>
      </c>
      <c r="E20" s="101">
        <v>78.326979507595524</v>
      </c>
      <c r="F20" s="101">
        <v>129.69984447202319</v>
      </c>
      <c r="G20" s="101">
        <v>103.63551571386421</v>
      </c>
    </row>
    <row r="21" spans="1:7">
      <c r="A21" s="100">
        <v>33329</v>
      </c>
      <c r="B21" s="101">
        <v>122.15943904256117</v>
      </c>
      <c r="C21" s="101">
        <v>75.123624933075035</v>
      </c>
      <c r="D21" s="101">
        <v>96.525458880167136</v>
      </c>
      <c r="E21" s="101">
        <v>76.126941939619826</v>
      </c>
      <c r="F21" s="101">
        <v>120.75992083773713</v>
      </c>
      <c r="G21" s="101">
        <v>100.69786330395195</v>
      </c>
    </row>
    <row r="22" spans="1:7">
      <c r="A22" s="100">
        <v>33359</v>
      </c>
      <c r="B22" s="101">
        <v>123.34946782730481</v>
      </c>
      <c r="C22" s="101">
        <v>73.926298386939692</v>
      </c>
      <c r="D22" s="101">
        <v>95.463489116917401</v>
      </c>
      <c r="E22" s="101">
        <v>75.12093531311443</v>
      </c>
      <c r="F22" s="101">
        <v>107.5628907109339</v>
      </c>
      <c r="G22" s="101">
        <v>99.528045360643731</v>
      </c>
    </row>
    <row r="23" spans="1:7">
      <c r="A23" s="100">
        <v>33390</v>
      </c>
      <c r="B23" s="101">
        <v>121.77267309021759</v>
      </c>
      <c r="C23" s="101">
        <v>75.830353930771508</v>
      </c>
      <c r="D23" s="101">
        <v>94.557855405741947</v>
      </c>
      <c r="E23" s="101">
        <v>75.44799715205329</v>
      </c>
      <c r="F23" s="101">
        <v>130.55126577052661</v>
      </c>
      <c r="G23" s="101">
        <v>100.75798328446237</v>
      </c>
    </row>
    <row r="24" spans="1:7">
      <c r="A24" s="100">
        <v>33420</v>
      </c>
      <c r="B24" s="101">
        <v>121.44204796515135</v>
      </c>
      <c r="C24" s="101">
        <v>70.424841095443085</v>
      </c>
      <c r="D24" s="101">
        <v>93.595881357151555</v>
      </c>
      <c r="E24" s="101">
        <v>77.554968155379456</v>
      </c>
      <c r="F24" s="101">
        <v>146.30255979284016</v>
      </c>
      <c r="G24" s="101">
        <v>100.91004724074008</v>
      </c>
    </row>
    <row r="25" spans="1:7">
      <c r="A25" s="100">
        <v>33451</v>
      </c>
      <c r="B25" s="101">
        <v>120.16791742709169</v>
      </c>
      <c r="C25" s="101">
        <v>72.754512668395648</v>
      </c>
      <c r="D25" s="101">
        <v>97.90430820771293</v>
      </c>
      <c r="E25" s="101">
        <v>79.29136449622689</v>
      </c>
      <c r="F25" s="101">
        <v>134.24075806404153</v>
      </c>
      <c r="G25" s="101">
        <v>101.40353678919678</v>
      </c>
    </row>
    <row r="26" spans="1:7">
      <c r="A26" s="100">
        <v>33482</v>
      </c>
      <c r="B26" s="101">
        <v>123.14547355796854</v>
      </c>
      <c r="C26" s="101">
        <v>79.334103690931556</v>
      </c>
      <c r="D26" s="101">
        <v>98.77774602250507</v>
      </c>
      <c r="E26" s="101">
        <v>79.052592975078468</v>
      </c>
      <c r="F26" s="101">
        <v>131.82839771828176</v>
      </c>
      <c r="G26" s="101">
        <v>103.56984030838066</v>
      </c>
    </row>
    <row r="27" spans="1:7">
      <c r="A27" s="100">
        <v>33512</v>
      </c>
      <c r="B27" s="101">
        <v>126.15121512613415</v>
      </c>
      <c r="C27" s="101">
        <v>85.399137918953556</v>
      </c>
      <c r="D27" s="101">
        <v>102.11303348290204</v>
      </c>
      <c r="E27" s="101">
        <v>83.17806842109799</v>
      </c>
      <c r="F27" s="101">
        <v>129.41603737252203</v>
      </c>
      <c r="G27" s="101">
        <v>106.9457613221049</v>
      </c>
    </row>
    <row r="28" spans="1:7">
      <c r="A28" s="100">
        <v>33543</v>
      </c>
      <c r="B28" s="101">
        <v>131.01602876450954</v>
      </c>
      <c r="C28" s="101">
        <v>88.860834439836722</v>
      </c>
      <c r="D28" s="101">
        <v>102.46945178839846</v>
      </c>
      <c r="E28" s="101">
        <v>83.629141698269763</v>
      </c>
      <c r="F28" s="101">
        <v>122.8884740839957</v>
      </c>
      <c r="G28" s="101">
        <v>108.90529703613484</v>
      </c>
    </row>
    <row r="29" spans="1:7">
      <c r="A29" s="100">
        <v>33573</v>
      </c>
      <c r="B29" s="101">
        <v>127.07498672401461</v>
      </c>
      <c r="C29" s="101">
        <v>88.860834439836722</v>
      </c>
      <c r="D29" s="101">
        <v>105.65919385407358</v>
      </c>
      <c r="E29" s="101">
        <v>84.258889137603546</v>
      </c>
      <c r="F29" s="101">
        <v>127.71319477551518</v>
      </c>
      <c r="G29" s="101">
        <v>108.83954705169529</v>
      </c>
    </row>
    <row r="30" spans="1:7">
      <c r="A30" s="100">
        <v>33604</v>
      </c>
      <c r="B30" s="101">
        <v>125.55539373873066</v>
      </c>
      <c r="C30" s="101">
        <v>92.028645071264066</v>
      </c>
      <c r="D30" s="101">
        <v>107.77133111227529</v>
      </c>
      <c r="E30" s="101">
        <v>84.847847529715963</v>
      </c>
      <c r="F30" s="101">
        <v>118.06375339247626</v>
      </c>
      <c r="G30" s="101">
        <v>108.80374437712777</v>
      </c>
    </row>
    <row r="31" spans="1:7">
      <c r="A31" s="100">
        <v>33635</v>
      </c>
      <c r="B31" s="101">
        <v>129.62913114368143</v>
      </c>
      <c r="C31" s="101">
        <v>92.028645071264066</v>
      </c>
      <c r="D31" s="101">
        <v>111.19038476020421</v>
      </c>
      <c r="E31" s="101">
        <v>82.928828271955865</v>
      </c>
      <c r="F31" s="101">
        <v>111.25238300444877</v>
      </c>
      <c r="G31" s="101">
        <v>110.38332905646239</v>
      </c>
    </row>
    <row r="32" spans="1:7">
      <c r="A32" s="100">
        <v>33664</v>
      </c>
      <c r="B32" s="101">
        <v>124.20035109600467</v>
      </c>
      <c r="C32" s="101">
        <v>91.253976679965206</v>
      </c>
      <c r="D32" s="101">
        <v>110.93427969501082</v>
      </c>
      <c r="E32" s="101">
        <v>85.887686445692935</v>
      </c>
      <c r="F32" s="101">
        <v>116.64471789497053</v>
      </c>
      <c r="G32" s="101">
        <v>109.1066471034359</v>
      </c>
    </row>
    <row r="33" spans="1:7">
      <c r="A33" s="100">
        <v>33695</v>
      </c>
      <c r="B33" s="101">
        <v>123.47086995006531</v>
      </c>
      <c r="C33" s="101">
        <v>91.253976679965206</v>
      </c>
      <c r="D33" s="101">
        <v>105.7935544036866</v>
      </c>
      <c r="E33" s="101">
        <v>85.521168670063645</v>
      </c>
      <c r="F33" s="101">
        <v>134.24075806404153</v>
      </c>
      <c r="G33" s="101">
        <v>108.6751620780622</v>
      </c>
    </row>
    <row r="34" spans="1:7">
      <c r="A34" s="100">
        <v>33725</v>
      </c>
      <c r="B34" s="101">
        <v>125.31344620501019</v>
      </c>
      <c r="C34" s="101">
        <v>94.874679121911669</v>
      </c>
      <c r="D34" s="101">
        <v>104.56605500319208</v>
      </c>
      <c r="E34" s="101">
        <v>86.047362908054097</v>
      </c>
      <c r="F34" s="101">
        <v>136.08550421079894</v>
      </c>
      <c r="G34" s="101">
        <v>109.79640982487135</v>
      </c>
    </row>
    <row r="35" spans="1:7">
      <c r="A35" s="100">
        <v>33756</v>
      </c>
      <c r="B35" s="101">
        <v>126.78501608812425</v>
      </c>
      <c r="C35" s="101">
        <v>99.994776968833619</v>
      </c>
      <c r="D35" s="101">
        <v>103.78536116647896</v>
      </c>
      <c r="E35" s="101">
        <v>87.267290831925166</v>
      </c>
      <c r="F35" s="101">
        <v>147.01207754159302</v>
      </c>
      <c r="G35" s="101">
        <v>111.91459888276046</v>
      </c>
    </row>
    <row r="36" spans="1:7">
      <c r="A36" s="100">
        <v>33786</v>
      </c>
      <c r="B36" s="101">
        <v>125.65534683155606</v>
      </c>
      <c r="C36" s="101">
        <v>100.8859112564366</v>
      </c>
      <c r="D36" s="101">
        <v>99.0205034849009</v>
      </c>
      <c r="E36" s="101">
        <v>82.709543329859613</v>
      </c>
      <c r="F36" s="101">
        <v>146.30255979284016</v>
      </c>
      <c r="G36" s="101">
        <v>109.68204793352243</v>
      </c>
    </row>
    <row r="37" spans="1:7">
      <c r="A37" s="100">
        <v>33817</v>
      </c>
      <c r="B37" s="101">
        <v>126.64581311722468</v>
      </c>
      <c r="C37" s="101">
        <v>98.761991671915567</v>
      </c>
      <c r="D37" s="101">
        <v>94.320933311586217</v>
      </c>
      <c r="E37" s="101">
        <v>80.835629560930073</v>
      </c>
      <c r="F37" s="101">
        <v>139.4911894048127</v>
      </c>
      <c r="G37" s="101">
        <v>107.63795553416819</v>
      </c>
    </row>
    <row r="38" spans="1:7">
      <c r="A38" s="100">
        <v>33848</v>
      </c>
      <c r="B38" s="101">
        <v>124.51187285750748</v>
      </c>
      <c r="C38" s="101">
        <v>101.57337383614937</v>
      </c>
      <c r="D38" s="101">
        <v>97.806880221009749</v>
      </c>
      <c r="E38" s="101">
        <v>82.844534039744318</v>
      </c>
      <c r="F38" s="101">
        <v>132.11220481778292</v>
      </c>
      <c r="G38" s="101">
        <v>108.06669641912535</v>
      </c>
    </row>
    <row r="39" spans="1:7">
      <c r="A39" s="100">
        <v>33878</v>
      </c>
      <c r="B39" s="101">
        <v>122.7845463052037</v>
      </c>
      <c r="C39" s="101">
        <v>95.880473622637624</v>
      </c>
      <c r="D39" s="101">
        <v>97.703970578792251</v>
      </c>
      <c r="E39" s="101">
        <v>82.933129516216169</v>
      </c>
      <c r="F39" s="101">
        <v>123.59799183274858</v>
      </c>
      <c r="G39" s="101">
        <v>105.88310561202037</v>
      </c>
    </row>
    <row r="40" spans="1:7">
      <c r="A40" s="100">
        <v>33909</v>
      </c>
      <c r="B40" s="101">
        <v>128.01513077914939</v>
      </c>
      <c r="C40" s="101">
        <v>93.609022373913305</v>
      </c>
      <c r="D40" s="101">
        <v>98.922538498446642</v>
      </c>
      <c r="E40" s="101">
        <v>85.477543634127457</v>
      </c>
      <c r="F40" s="101">
        <v>121.61134213624057</v>
      </c>
      <c r="G40" s="101">
        <v>107.86632359752269</v>
      </c>
    </row>
    <row r="41" spans="1:7">
      <c r="A41" s="100">
        <v>33939</v>
      </c>
      <c r="B41" s="101">
        <v>119.89899934026394</v>
      </c>
      <c r="C41" s="101">
        <v>92.685041883077673</v>
      </c>
      <c r="D41" s="101">
        <v>97.661481795842946</v>
      </c>
      <c r="E41" s="101">
        <v>83.997089999950276</v>
      </c>
      <c r="F41" s="101">
        <v>115.65139304671652</v>
      </c>
      <c r="G41" s="101">
        <v>103.91147365922583</v>
      </c>
    </row>
    <row r="42" spans="1:7">
      <c r="A42" s="100">
        <v>33970</v>
      </c>
      <c r="B42" s="101">
        <v>121.89370975745265</v>
      </c>
      <c r="C42" s="101">
        <v>92.519537450741851</v>
      </c>
      <c r="D42" s="101">
        <v>98.789906261765566</v>
      </c>
      <c r="E42" s="101">
        <v>85.244295516818227</v>
      </c>
      <c r="F42" s="101">
        <v>116.92852499447166</v>
      </c>
      <c r="G42" s="101">
        <v>105.1513245720206</v>
      </c>
    </row>
    <row r="43" spans="1:7">
      <c r="A43" s="100">
        <v>34001</v>
      </c>
      <c r="B43" s="101">
        <v>121.35011841140577</v>
      </c>
      <c r="C43" s="101">
        <v>93.733447137936849</v>
      </c>
      <c r="D43" s="101">
        <v>97.472619109917986</v>
      </c>
      <c r="E43" s="101">
        <v>84.99244670772994</v>
      </c>
      <c r="F43" s="101">
        <v>121.46943858649</v>
      </c>
      <c r="G43" s="101">
        <v>105.10036854546483</v>
      </c>
    </row>
    <row r="44" spans="1:7">
      <c r="A44" s="100">
        <v>34029</v>
      </c>
      <c r="B44" s="101">
        <v>121.21640480309817</v>
      </c>
      <c r="C44" s="101">
        <v>92.545410981143547</v>
      </c>
      <c r="D44" s="101">
        <v>97.336783505656655</v>
      </c>
      <c r="E44" s="101">
        <v>83.629566114689993</v>
      </c>
      <c r="F44" s="101">
        <v>150.7015698351079</v>
      </c>
      <c r="G44" s="101">
        <v>106.73288373637082</v>
      </c>
    </row>
    <row r="45" spans="1:7">
      <c r="A45" s="100">
        <v>34060</v>
      </c>
      <c r="B45" s="101">
        <v>117.7211366180257</v>
      </c>
      <c r="C45" s="101">
        <v>91.049300196491373</v>
      </c>
      <c r="D45" s="101">
        <v>96.447976806168214</v>
      </c>
      <c r="E45" s="101">
        <v>83.249801090551003</v>
      </c>
      <c r="F45" s="101">
        <v>158.22245797188825</v>
      </c>
      <c r="G45" s="101">
        <v>105.51569301489575</v>
      </c>
    </row>
    <row r="46" spans="1:7">
      <c r="A46" s="100">
        <v>34090</v>
      </c>
      <c r="B46" s="101">
        <v>119.04864942763625</v>
      </c>
      <c r="C46" s="101">
        <v>89.816316799838049</v>
      </c>
      <c r="D46" s="101">
        <v>93.35525793845477</v>
      </c>
      <c r="E46" s="101">
        <v>82.416621002550343</v>
      </c>
      <c r="F46" s="101">
        <v>167.87189935492717</v>
      </c>
      <c r="G46" s="101">
        <v>105.50847152373117</v>
      </c>
    </row>
    <row r="47" spans="1:7">
      <c r="A47" s="100">
        <v>34121</v>
      </c>
      <c r="B47" s="101">
        <v>119.68288289418574</v>
      </c>
      <c r="C47" s="101">
        <v>89.856148299825534</v>
      </c>
      <c r="D47" s="101">
        <v>88.882920968822617</v>
      </c>
      <c r="E47" s="101">
        <v>81.822829887559564</v>
      </c>
      <c r="F47" s="101">
        <v>147.43778819084474</v>
      </c>
      <c r="G47" s="101">
        <v>102.96401444034412</v>
      </c>
    </row>
    <row r="48" spans="1:7">
      <c r="A48" s="100">
        <v>34151</v>
      </c>
      <c r="B48" s="101">
        <v>118.84922190986273</v>
      </c>
      <c r="C48" s="101">
        <v>86.413773930711358</v>
      </c>
      <c r="D48" s="101">
        <v>94.096524003061418</v>
      </c>
      <c r="E48" s="101">
        <v>85.723319198050064</v>
      </c>
      <c r="F48" s="101">
        <v>137.3626361585541</v>
      </c>
      <c r="G48" s="101">
        <v>103.33810758862208</v>
      </c>
    </row>
    <row r="49" spans="1:7">
      <c r="A49" s="100">
        <v>34182</v>
      </c>
      <c r="B49" s="101">
        <v>114.92750648249594</v>
      </c>
      <c r="C49" s="101">
        <v>83.329310635627635</v>
      </c>
      <c r="D49" s="101">
        <v>95.594241062570333</v>
      </c>
      <c r="E49" s="101">
        <v>84.501095054204285</v>
      </c>
      <c r="F49" s="101">
        <v>132.53791546703465</v>
      </c>
      <c r="G49" s="101">
        <v>101.34467772103994</v>
      </c>
    </row>
    <row r="50" spans="1:7">
      <c r="A50" s="100">
        <v>34213</v>
      </c>
      <c r="B50" s="101">
        <v>116.20547642658634</v>
      </c>
      <c r="C50" s="101">
        <v>78.570513414510117</v>
      </c>
      <c r="D50" s="101">
        <v>98.494438233691028</v>
      </c>
      <c r="E50" s="101">
        <v>84.163833288065732</v>
      </c>
      <c r="F50" s="101">
        <v>135.37598646204606</v>
      </c>
      <c r="G50" s="101">
        <v>101.93461594429982</v>
      </c>
    </row>
    <row r="51" spans="1:7">
      <c r="A51" s="100">
        <v>34243</v>
      </c>
      <c r="B51" s="101">
        <v>117.74340423287444</v>
      </c>
      <c r="C51" s="101">
        <v>71.656409428655351</v>
      </c>
      <c r="D51" s="101">
        <v>104.22459368873353</v>
      </c>
      <c r="E51" s="101">
        <v>83.545617472611141</v>
      </c>
      <c r="F51" s="101">
        <v>146.018752693339</v>
      </c>
      <c r="G51" s="101">
        <v>103.54453460482274</v>
      </c>
    </row>
    <row r="52" spans="1:7">
      <c r="A52" s="100">
        <v>34274</v>
      </c>
      <c r="B52" s="101">
        <v>116.74975292108802</v>
      </c>
      <c r="C52" s="101">
        <v>72.101976572456849</v>
      </c>
      <c r="D52" s="101">
        <v>113.24263784648524</v>
      </c>
      <c r="E52" s="101">
        <v>90.225576911360434</v>
      </c>
      <c r="F52" s="101">
        <v>143.60639234757929</v>
      </c>
      <c r="G52" s="101">
        <v>106.49353324077242</v>
      </c>
    </row>
    <row r="53" spans="1:7">
      <c r="A53" s="100">
        <v>34304</v>
      </c>
      <c r="B53" s="101">
        <v>111.69406765876282</v>
      </c>
      <c r="C53" s="101">
        <v>73.131090161484707</v>
      </c>
      <c r="D53" s="101">
        <v>116.55883776059932</v>
      </c>
      <c r="E53" s="101">
        <v>101.92148287694505</v>
      </c>
      <c r="F53" s="101">
        <v>149.28253433760216</v>
      </c>
      <c r="G53" s="101">
        <v>107.87592807904502</v>
      </c>
    </row>
    <row r="54" spans="1:7">
      <c r="A54" s="100">
        <v>34335</v>
      </c>
      <c r="B54" s="101">
        <v>112.87873979649817</v>
      </c>
      <c r="C54" s="101">
        <v>79.390358292535353</v>
      </c>
      <c r="D54" s="101">
        <v>115.97897672428235</v>
      </c>
      <c r="E54" s="101">
        <v>102.76937425652464</v>
      </c>
      <c r="F54" s="101">
        <v>146.16065624308959</v>
      </c>
      <c r="G54" s="101">
        <v>109.07424887714362</v>
      </c>
    </row>
    <row r="55" spans="1:7">
      <c r="A55" s="100">
        <v>34366</v>
      </c>
      <c r="B55" s="101">
        <v>113.42465534590774</v>
      </c>
      <c r="C55" s="101">
        <v>79.297960243451797</v>
      </c>
      <c r="D55" s="101">
        <v>113.3308250826979</v>
      </c>
      <c r="E55" s="101">
        <v>97.630097581298998</v>
      </c>
      <c r="F55" s="101">
        <v>153.53964083011934</v>
      </c>
      <c r="G55" s="101">
        <v>108.33403315374468</v>
      </c>
    </row>
    <row r="56" spans="1:7">
      <c r="A56" s="100">
        <v>34394</v>
      </c>
      <c r="B56" s="101">
        <v>112.1090528609015</v>
      </c>
      <c r="C56" s="101">
        <v>80.16937418519133</v>
      </c>
      <c r="D56" s="101">
        <v>108.65592821105741</v>
      </c>
      <c r="E56" s="101">
        <v>98.802889469949704</v>
      </c>
      <c r="F56" s="101">
        <v>166.59476740717201</v>
      </c>
      <c r="G56" s="101">
        <v>107.86204889939481</v>
      </c>
    </row>
    <row r="57" spans="1:7">
      <c r="A57" s="100">
        <v>34425</v>
      </c>
      <c r="B57" s="101">
        <v>111.31530686792543</v>
      </c>
      <c r="C57" s="101">
        <v>73.40375152008734</v>
      </c>
      <c r="D57" s="101">
        <v>105.82407301669232</v>
      </c>
      <c r="E57" s="101">
        <v>101.70194448473575</v>
      </c>
      <c r="F57" s="101">
        <v>156.23580827538021</v>
      </c>
      <c r="G57" s="101">
        <v>105.34710997763926</v>
      </c>
    </row>
    <row r="58" spans="1:7">
      <c r="A58" s="100">
        <v>34455</v>
      </c>
      <c r="B58" s="101">
        <v>117.65494721998411</v>
      </c>
      <c r="C58" s="101">
        <v>73.40375152008734</v>
      </c>
      <c r="D58" s="101">
        <v>104.42023337893428</v>
      </c>
      <c r="E58" s="101">
        <v>107.17259591587369</v>
      </c>
      <c r="F58" s="101">
        <v>164.32431061116287</v>
      </c>
      <c r="G58" s="101">
        <v>108.5254397939409</v>
      </c>
    </row>
    <row r="59" spans="1:7">
      <c r="A59" s="100">
        <v>34486</v>
      </c>
      <c r="B59" s="101">
        <v>114.51783282412458</v>
      </c>
      <c r="C59" s="101">
        <v>78.012164852849395</v>
      </c>
      <c r="D59" s="101">
        <v>101.61900745187444</v>
      </c>
      <c r="E59" s="101">
        <v>107.8484642767727</v>
      </c>
      <c r="F59" s="101">
        <v>170.99377744943979</v>
      </c>
      <c r="G59" s="101">
        <v>108.0251176111795</v>
      </c>
    </row>
    <row r="60" spans="1:7">
      <c r="A60" s="100">
        <v>34516</v>
      </c>
      <c r="B60" s="101">
        <v>114.67175635349885</v>
      </c>
      <c r="C60" s="101">
        <v>78.748476965163889</v>
      </c>
      <c r="D60" s="101">
        <v>94.543217798132858</v>
      </c>
      <c r="E60" s="101">
        <v>105.7809083028785</v>
      </c>
      <c r="F60" s="101">
        <v>167.02047805642371</v>
      </c>
      <c r="G60" s="101">
        <v>105.70241452109444</v>
      </c>
    </row>
    <row r="61" spans="1:7">
      <c r="A61" s="100">
        <v>34547</v>
      </c>
      <c r="B61" s="101">
        <v>117.21764222579377</v>
      </c>
      <c r="C61" s="101">
        <v>80.408769568314</v>
      </c>
      <c r="D61" s="101">
        <v>96.698691839567545</v>
      </c>
      <c r="E61" s="101">
        <v>114.60625173242143</v>
      </c>
      <c r="F61" s="101">
        <v>171.70329519819262</v>
      </c>
      <c r="G61" s="101">
        <v>109.03713167403664</v>
      </c>
    </row>
    <row r="62" spans="1:7">
      <c r="A62" s="100">
        <v>34578</v>
      </c>
      <c r="B62" s="101">
        <v>117.05237532802877</v>
      </c>
      <c r="C62" s="101">
        <v>86.612202870008176</v>
      </c>
      <c r="D62" s="101">
        <v>101.59510264930796</v>
      </c>
      <c r="E62" s="101">
        <v>125.83982347749405</v>
      </c>
      <c r="F62" s="101">
        <v>178.65656913597064</v>
      </c>
      <c r="G62" s="101">
        <v>113.44067709514933</v>
      </c>
    </row>
    <row r="63" spans="1:7">
      <c r="A63" s="100">
        <v>34608</v>
      </c>
      <c r="B63" s="101">
        <v>116.92454427759758</v>
      </c>
      <c r="C63" s="101">
        <v>90.347565525077613</v>
      </c>
      <c r="D63" s="101">
        <v>103.77948113532487</v>
      </c>
      <c r="E63" s="101">
        <v>123.4432752477628</v>
      </c>
      <c r="F63" s="101">
        <v>180.92702593197981</v>
      </c>
      <c r="G63" s="101">
        <v>114.43973273428293</v>
      </c>
    </row>
    <row r="64" spans="1:7">
      <c r="A64" s="100">
        <v>34639</v>
      </c>
      <c r="B64" s="101">
        <v>119.01926200158854</v>
      </c>
      <c r="C64" s="101">
        <v>92.195526506748919</v>
      </c>
      <c r="D64" s="101">
        <v>102.72194964793863</v>
      </c>
      <c r="E64" s="101">
        <v>137.5155051200625</v>
      </c>
      <c r="F64" s="101">
        <v>197.81354835229794</v>
      </c>
      <c r="G64" s="101">
        <v>118.40023884094472</v>
      </c>
    </row>
    <row r="65" spans="1:7">
      <c r="A65" s="100">
        <v>34669</v>
      </c>
      <c r="B65" s="101">
        <v>113.31817014615137</v>
      </c>
      <c r="C65" s="101">
        <v>95.485322018016888</v>
      </c>
      <c r="D65" s="101">
        <v>105.42218153969711</v>
      </c>
      <c r="E65" s="101">
        <v>138.15356732494854</v>
      </c>
      <c r="F65" s="101">
        <v>208.17250748408972</v>
      </c>
      <c r="G65" s="101">
        <v>118.54227116224018</v>
      </c>
    </row>
    <row r="66" spans="1:7">
      <c r="A66" s="100">
        <v>34700</v>
      </c>
      <c r="B66" s="101">
        <v>111.40263047187275</v>
      </c>
      <c r="C66" s="101">
        <v>102.98293498381557</v>
      </c>
      <c r="D66" s="101">
        <v>105.86144151325117</v>
      </c>
      <c r="E66" s="101">
        <v>129.81908179415666</v>
      </c>
      <c r="F66" s="101">
        <v>209.4496394318449</v>
      </c>
      <c r="G66" s="101">
        <v>118.16525941147681</v>
      </c>
    </row>
    <row r="67" spans="1:7">
      <c r="A67" s="100">
        <v>34731</v>
      </c>
      <c r="B67" s="101">
        <v>118.80337359770527</v>
      </c>
      <c r="C67" s="101">
        <v>106.24998596751398</v>
      </c>
      <c r="D67" s="101">
        <v>104.97585244315454</v>
      </c>
      <c r="E67" s="101">
        <v>128.85578020781043</v>
      </c>
      <c r="F67" s="101">
        <v>204.48301519057486</v>
      </c>
      <c r="G67" s="101">
        <v>120.5479700846096</v>
      </c>
    </row>
    <row r="68" spans="1:7">
      <c r="A68" s="100">
        <v>34759</v>
      </c>
      <c r="B68" s="101">
        <v>120.99801208392907</v>
      </c>
      <c r="C68" s="101">
        <v>107.24802431399105</v>
      </c>
      <c r="D68" s="101">
        <v>104.41722222912156</v>
      </c>
      <c r="E68" s="101">
        <v>130.83863036735551</v>
      </c>
      <c r="F68" s="101">
        <v>207.03727908608514</v>
      </c>
      <c r="G68" s="101">
        <v>121.79072423570472</v>
      </c>
    </row>
    <row r="69" spans="1:7">
      <c r="A69" s="100">
        <v>34790</v>
      </c>
      <c r="B69" s="101">
        <v>117.2428410043692</v>
      </c>
      <c r="C69" s="101">
        <v>106.27642746455106</v>
      </c>
      <c r="D69" s="101">
        <v>105.30496488719463</v>
      </c>
      <c r="E69" s="101">
        <v>121.52061791810836</v>
      </c>
      <c r="F69" s="101">
        <v>194.40786315828419</v>
      </c>
      <c r="G69" s="101">
        <v>118.33465331326528</v>
      </c>
    </row>
    <row r="70" spans="1:7">
      <c r="A70" s="100">
        <v>34820</v>
      </c>
      <c r="B70" s="101">
        <v>115.81385842945568</v>
      </c>
      <c r="C70" s="101">
        <v>106.54842909339884</v>
      </c>
      <c r="D70" s="101">
        <v>109.64255583513551</v>
      </c>
      <c r="E70" s="101">
        <v>119.46208605201699</v>
      </c>
      <c r="F70" s="101">
        <v>191.85359926277391</v>
      </c>
      <c r="G70" s="101">
        <v>118.58555918865207</v>
      </c>
    </row>
    <row r="71" spans="1:7">
      <c r="A71" s="100">
        <v>34851</v>
      </c>
      <c r="B71" s="101">
        <v>113.0115038879995</v>
      </c>
      <c r="C71" s="101">
        <v>106.54842909339884</v>
      </c>
      <c r="D71" s="101">
        <v>116.57572190144487</v>
      </c>
      <c r="E71" s="101">
        <v>124.83816778898706</v>
      </c>
      <c r="F71" s="101">
        <v>198.9487767503025</v>
      </c>
      <c r="G71" s="101">
        <v>120.76694844862124</v>
      </c>
    </row>
    <row r="72" spans="1:7">
      <c r="A72" s="100">
        <v>34881</v>
      </c>
      <c r="B72" s="101">
        <v>119.19202059537974</v>
      </c>
      <c r="C72" s="101">
        <v>112.73275764928452</v>
      </c>
      <c r="D72" s="101">
        <v>124.77114998321458</v>
      </c>
      <c r="E72" s="101">
        <v>129.90066843513256</v>
      </c>
      <c r="F72" s="101">
        <v>192.8469241110279</v>
      </c>
      <c r="G72" s="101">
        <v>126.45092731739484</v>
      </c>
    </row>
    <row r="73" spans="1:7">
      <c r="A73" s="100">
        <v>34912</v>
      </c>
      <c r="B73" s="101">
        <v>118.36473366436022</v>
      </c>
      <c r="C73" s="101">
        <v>112.7205495438982</v>
      </c>
      <c r="D73" s="101">
        <v>122.29574287294756</v>
      </c>
      <c r="E73" s="101">
        <v>124.89793221867905</v>
      </c>
      <c r="F73" s="101">
        <v>184.190807576243</v>
      </c>
      <c r="G73" s="101">
        <v>124.15721875581983</v>
      </c>
    </row>
    <row r="74" spans="1:7">
      <c r="A74" s="100">
        <v>34943</v>
      </c>
      <c r="B74" s="101">
        <v>123.12630462431784</v>
      </c>
      <c r="C74" s="101">
        <v>112.79132738181663</v>
      </c>
      <c r="D74" s="101">
        <v>127.77086993735239</v>
      </c>
      <c r="E74" s="101">
        <v>120.31917036586994</v>
      </c>
      <c r="F74" s="101">
        <v>165.88524965841916</v>
      </c>
      <c r="G74" s="101">
        <v>125.34004186537872</v>
      </c>
    </row>
    <row r="75" spans="1:7">
      <c r="A75" s="100">
        <v>34973</v>
      </c>
      <c r="B75" s="101">
        <v>124.86667750349821</v>
      </c>
      <c r="C75" s="101">
        <v>113.88459729564644</v>
      </c>
      <c r="D75" s="101">
        <v>135.1823889970548</v>
      </c>
      <c r="E75" s="101">
        <v>125.75283636872989</v>
      </c>
      <c r="F75" s="101">
        <v>168.01380290467773</v>
      </c>
      <c r="G75" s="101">
        <v>129.06198763996323</v>
      </c>
    </row>
    <row r="76" spans="1:7">
      <c r="A76" s="100">
        <v>35004</v>
      </c>
      <c r="B76" s="101">
        <v>121.50436768902205</v>
      </c>
      <c r="C76" s="101">
        <v>113.88459729564644</v>
      </c>
      <c r="D76" s="101">
        <v>135.4053793455318</v>
      </c>
      <c r="E76" s="101">
        <v>124.53471284096614</v>
      </c>
      <c r="F76" s="101">
        <v>170.00045260118574</v>
      </c>
      <c r="G76" s="101">
        <v>127.92573386569663</v>
      </c>
    </row>
    <row r="77" spans="1:7">
      <c r="A77" s="100">
        <v>35034</v>
      </c>
      <c r="B77" s="101">
        <v>116.92298977870496</v>
      </c>
      <c r="C77" s="101">
        <v>113.39341867807072</v>
      </c>
      <c r="D77" s="101">
        <v>138.93755518471221</v>
      </c>
      <c r="E77" s="101">
        <v>119.1558455507738</v>
      </c>
      <c r="F77" s="101">
        <v>174.68326974295465</v>
      </c>
      <c r="G77" s="101">
        <v>126.78717392020941</v>
      </c>
    </row>
    <row r="78" spans="1:7">
      <c r="A78" s="100">
        <v>35065</v>
      </c>
      <c r="B78" s="101">
        <v>124.07868900342936</v>
      </c>
      <c r="C78" s="101">
        <v>113.26833874193136</v>
      </c>
      <c r="D78" s="101">
        <v>139.95880322060214</v>
      </c>
      <c r="E78" s="101">
        <v>112.30929499987778</v>
      </c>
      <c r="F78" s="101">
        <v>177.80514783746722</v>
      </c>
      <c r="G78" s="101">
        <v>128.78381103609306</v>
      </c>
    </row>
    <row r="79" spans="1:7">
      <c r="A79" s="100">
        <v>35096</v>
      </c>
      <c r="B79" s="101">
        <v>123.22827618111454</v>
      </c>
      <c r="C79" s="101">
        <v>113.02598629637221</v>
      </c>
      <c r="D79" s="101">
        <v>143.74166982937595</v>
      </c>
      <c r="E79" s="101">
        <v>108.81583689352459</v>
      </c>
      <c r="F79" s="101">
        <v>181.77844723048327</v>
      </c>
      <c r="G79" s="101">
        <v>129.26637079343027</v>
      </c>
    </row>
    <row r="80" spans="1:7">
      <c r="A80" s="100">
        <v>35125</v>
      </c>
      <c r="B80" s="101">
        <v>126.75682321955651</v>
      </c>
      <c r="C80" s="101">
        <v>111.48572548952068</v>
      </c>
      <c r="D80" s="101">
        <v>146.16952438688912</v>
      </c>
      <c r="E80" s="101">
        <v>107.74067027699684</v>
      </c>
      <c r="F80" s="101">
        <v>183.19748272798898</v>
      </c>
      <c r="G80" s="101">
        <v>130.84240263559479</v>
      </c>
    </row>
    <row r="81" spans="1:7">
      <c r="A81" s="100">
        <v>35156</v>
      </c>
      <c r="B81" s="101">
        <v>124.69207426813512</v>
      </c>
      <c r="C81" s="101">
        <v>111.27144729692404</v>
      </c>
      <c r="D81" s="101">
        <v>160.17244989335387</v>
      </c>
      <c r="E81" s="101">
        <v>116.16873503441253</v>
      </c>
      <c r="F81" s="101">
        <v>170.00045260118574</v>
      </c>
      <c r="G81" s="101">
        <v>134.13153165509038</v>
      </c>
    </row>
    <row r="82" spans="1:7">
      <c r="A82" s="100">
        <v>35186</v>
      </c>
      <c r="B82" s="101">
        <v>130.66984425906699</v>
      </c>
      <c r="C82" s="101">
        <v>108.539133226799</v>
      </c>
      <c r="D82" s="101">
        <v>167.90577733028533</v>
      </c>
      <c r="E82" s="101">
        <v>116.58954253419667</v>
      </c>
      <c r="F82" s="101">
        <v>161.628143165902</v>
      </c>
      <c r="G82" s="101">
        <v>137.30381869728672</v>
      </c>
    </row>
    <row r="83" spans="1:7">
      <c r="A83" s="100">
        <v>35217</v>
      </c>
      <c r="B83" s="101">
        <v>130.02553834152448</v>
      </c>
      <c r="C83" s="101">
        <v>108.78305200823655</v>
      </c>
      <c r="D83" s="101">
        <v>158.55548022169063</v>
      </c>
      <c r="E83" s="101">
        <v>110.20673863880552</v>
      </c>
      <c r="F83" s="101">
        <v>172.69662004644664</v>
      </c>
      <c r="G83" s="101">
        <v>134.4777511203028</v>
      </c>
    </row>
    <row r="84" spans="1:7">
      <c r="A84" s="100">
        <v>35247</v>
      </c>
      <c r="B84" s="101">
        <v>129.73688639522322</v>
      </c>
      <c r="C84" s="101">
        <v>109.03533797221266</v>
      </c>
      <c r="D84" s="101">
        <v>153.04956688727432</v>
      </c>
      <c r="E84" s="101">
        <v>106.52674917093701</v>
      </c>
      <c r="F84" s="101">
        <v>181.77844723048327</v>
      </c>
      <c r="G84" s="101">
        <v>133.05937532643614</v>
      </c>
    </row>
    <row r="85" spans="1:7">
      <c r="A85" s="100">
        <v>35278</v>
      </c>
      <c r="B85" s="101">
        <v>133.96579638669036</v>
      </c>
      <c r="C85" s="101">
        <v>108.23497903628048</v>
      </c>
      <c r="D85" s="101">
        <v>144.76892016968705</v>
      </c>
      <c r="E85" s="101">
        <v>110.77045387105701</v>
      </c>
      <c r="F85" s="101">
        <v>175.53469104145807</v>
      </c>
      <c r="G85" s="101">
        <v>132.29701631472045</v>
      </c>
    </row>
    <row r="86" spans="1:7">
      <c r="A86" s="100">
        <v>35309</v>
      </c>
      <c r="B86" s="101">
        <v>133.31770232831033</v>
      </c>
      <c r="C86" s="101">
        <v>107.60003805611569</v>
      </c>
      <c r="D86" s="101">
        <v>126.45917316166548</v>
      </c>
      <c r="E86" s="101">
        <v>114.12477472618218</v>
      </c>
      <c r="F86" s="101">
        <v>169.14903130268232</v>
      </c>
      <c r="G86" s="101">
        <v>127.01088377895421</v>
      </c>
    </row>
    <row r="87" spans="1:7">
      <c r="A87" s="100">
        <v>35339</v>
      </c>
      <c r="B87" s="101">
        <v>130.04164549969451</v>
      </c>
      <c r="C87" s="101">
        <v>108.539133226799</v>
      </c>
      <c r="D87" s="101">
        <v>120.04530749325365</v>
      </c>
      <c r="E87" s="101">
        <v>109.64692737466318</v>
      </c>
      <c r="F87" s="101">
        <v>157.79674732263652</v>
      </c>
      <c r="G87" s="101">
        <v>122.8373707992501</v>
      </c>
    </row>
    <row r="88" spans="1:7">
      <c r="A88" s="100">
        <v>35370</v>
      </c>
      <c r="B88" s="101">
        <v>127.86597007195</v>
      </c>
      <c r="C88" s="101">
        <v>106.32692569277707</v>
      </c>
      <c r="D88" s="101">
        <v>114.22836319748168</v>
      </c>
      <c r="E88" s="101">
        <v>110.63986586414845</v>
      </c>
      <c r="F88" s="101">
        <v>152.12060533261365</v>
      </c>
      <c r="G88" s="101">
        <v>119.86360556347613</v>
      </c>
    </row>
    <row r="89" spans="1:7">
      <c r="A89" s="100">
        <v>35400</v>
      </c>
      <c r="B89" s="101">
        <v>126.62132627096054</v>
      </c>
      <c r="C89" s="101">
        <v>106.59122142481429</v>
      </c>
      <c r="D89" s="101">
        <v>114.66659354193142</v>
      </c>
      <c r="E89" s="101">
        <v>111.02849793212374</v>
      </c>
      <c r="F89" s="101">
        <v>152.40441243211478</v>
      </c>
      <c r="G89" s="101">
        <v>119.67014591341209</v>
      </c>
    </row>
    <row r="90" spans="1:7">
      <c r="A90" s="100">
        <v>35431</v>
      </c>
      <c r="B90" s="101">
        <v>121.5994119524298</v>
      </c>
      <c r="C90" s="101">
        <v>106.80040098827821</v>
      </c>
      <c r="D90" s="101">
        <v>114.7704970385585</v>
      </c>
      <c r="E90" s="101">
        <v>112.49027559176024</v>
      </c>
      <c r="F90" s="101">
        <v>151.69489468336189</v>
      </c>
      <c r="G90" s="101">
        <v>118.14539701915857</v>
      </c>
    </row>
    <row r="91" spans="1:7">
      <c r="A91" s="100">
        <v>35462</v>
      </c>
      <c r="B91" s="101">
        <v>125.09040903269705</v>
      </c>
      <c r="C91" s="101">
        <v>105.717740481337</v>
      </c>
      <c r="D91" s="101">
        <v>115.59574836165642</v>
      </c>
      <c r="E91" s="101">
        <v>113.33451335358222</v>
      </c>
      <c r="F91" s="101">
        <v>153.39773728036877</v>
      </c>
      <c r="G91" s="101">
        <v>119.64242375322505</v>
      </c>
    </row>
    <row r="92" spans="1:7">
      <c r="A92" s="100">
        <v>35490</v>
      </c>
      <c r="B92" s="101">
        <v>129.97273681236686</v>
      </c>
      <c r="C92" s="101">
        <v>105.34857452551381</v>
      </c>
      <c r="D92" s="101">
        <v>119.09098111857931</v>
      </c>
      <c r="E92" s="101">
        <v>111.41543463751091</v>
      </c>
      <c r="F92" s="101">
        <v>157.65484377288595</v>
      </c>
      <c r="G92" s="101">
        <v>122.25972580538351</v>
      </c>
    </row>
    <row r="93" spans="1:7">
      <c r="A93" s="100">
        <v>35521</v>
      </c>
      <c r="B93" s="101">
        <v>129.84037115046914</v>
      </c>
      <c r="C93" s="101">
        <v>103.90772970894729</v>
      </c>
      <c r="D93" s="101">
        <v>119.578049318358</v>
      </c>
      <c r="E93" s="101">
        <v>111.93488833914438</v>
      </c>
      <c r="F93" s="101">
        <v>160.35101121814682</v>
      </c>
      <c r="G93" s="101">
        <v>122.3723660321827</v>
      </c>
    </row>
    <row r="94" spans="1:7">
      <c r="A94" s="100">
        <v>35551</v>
      </c>
      <c r="B94" s="101">
        <v>131.62973839848348</v>
      </c>
      <c r="C94" s="101">
        <v>104.25547406757059</v>
      </c>
      <c r="D94" s="101">
        <v>116.09412474963047</v>
      </c>
      <c r="E94" s="101">
        <v>112.63633097550039</v>
      </c>
      <c r="F94" s="101">
        <v>158.08055442213768</v>
      </c>
      <c r="G94" s="101">
        <v>122.04210350084338</v>
      </c>
    </row>
    <row r="95" spans="1:7">
      <c r="A95" s="100">
        <v>35582</v>
      </c>
      <c r="B95" s="101">
        <v>125.69141144828333</v>
      </c>
      <c r="C95" s="101">
        <v>103.58815153236594</v>
      </c>
      <c r="D95" s="101">
        <v>109.79851421565867</v>
      </c>
      <c r="E95" s="101">
        <v>109.63473727313398</v>
      </c>
      <c r="F95" s="101">
        <v>162.19575736490427</v>
      </c>
      <c r="G95" s="101">
        <v>118.03131984003696</v>
      </c>
    </row>
    <row r="96" spans="1:7">
      <c r="A96" s="100">
        <v>35612</v>
      </c>
      <c r="B96" s="101">
        <v>123.84233488824738</v>
      </c>
      <c r="C96" s="101">
        <v>102.64994521137167</v>
      </c>
      <c r="D96" s="101">
        <v>105.16834861900304</v>
      </c>
      <c r="E96" s="101">
        <v>104.84784904541122</v>
      </c>
      <c r="F96" s="101">
        <v>159.21578282014227</v>
      </c>
      <c r="G96" s="101">
        <v>115.08264709017344</v>
      </c>
    </row>
    <row r="97" spans="1:7">
      <c r="A97" s="100">
        <v>35643</v>
      </c>
      <c r="B97" s="101">
        <v>123.04113172114744</v>
      </c>
      <c r="C97" s="101">
        <v>102.41573410449061</v>
      </c>
      <c r="D97" s="101">
        <v>110.65696915590627</v>
      </c>
      <c r="E97" s="101">
        <v>104.67101953860659</v>
      </c>
      <c r="F97" s="101">
        <v>166.02715320816972</v>
      </c>
      <c r="G97" s="101">
        <v>116.7208743002127</v>
      </c>
    </row>
    <row r="98" spans="1:7">
      <c r="A98" s="100">
        <v>35674</v>
      </c>
      <c r="B98" s="101">
        <v>120.30060047060189</v>
      </c>
      <c r="C98" s="101">
        <v>104.35874196436387</v>
      </c>
      <c r="D98" s="101">
        <v>109.898920007695</v>
      </c>
      <c r="E98" s="101">
        <v>108.66684291474739</v>
      </c>
      <c r="F98" s="101">
        <v>160.77672186739855</v>
      </c>
      <c r="G98" s="101">
        <v>116.07644398335472</v>
      </c>
    </row>
    <row r="99" spans="1:7">
      <c r="A99" s="100">
        <v>35704</v>
      </c>
      <c r="B99" s="101">
        <v>118.83776374145876</v>
      </c>
      <c r="C99" s="101">
        <v>107.14941459879319</v>
      </c>
      <c r="D99" s="101">
        <v>111.05876850192467</v>
      </c>
      <c r="E99" s="101">
        <v>116.88296569865557</v>
      </c>
      <c r="F99" s="101">
        <v>161.91195026540314</v>
      </c>
      <c r="G99" s="101">
        <v>117.59636931420954</v>
      </c>
    </row>
    <row r="100" spans="1:7">
      <c r="A100" s="100">
        <v>35735</v>
      </c>
      <c r="B100" s="101">
        <v>118.46253180457968</v>
      </c>
      <c r="C100" s="101">
        <v>107.6034250911771</v>
      </c>
      <c r="D100" s="101">
        <v>108.99426832277696</v>
      </c>
      <c r="E100" s="101">
        <v>123.26033342873328</v>
      </c>
      <c r="F100" s="101">
        <v>170.45454396038758</v>
      </c>
      <c r="G100" s="101">
        <v>118.50094144171896</v>
      </c>
    </row>
    <row r="101" spans="1:7">
      <c r="A101" s="100">
        <v>35765</v>
      </c>
      <c r="B101" s="101">
        <v>109.85815157708207</v>
      </c>
      <c r="C101" s="101">
        <v>107.72584055563709</v>
      </c>
      <c r="D101" s="101">
        <v>107.62736756313095</v>
      </c>
      <c r="E101" s="101">
        <v>120.39873783943868</v>
      </c>
      <c r="F101" s="101">
        <v>174.96707684245578</v>
      </c>
      <c r="G101" s="101">
        <v>115.08287278983711</v>
      </c>
    </row>
    <row r="102" spans="1:7">
      <c r="A102" s="100">
        <v>35796</v>
      </c>
      <c r="B102" s="101">
        <v>107.23487329155262</v>
      </c>
      <c r="C102" s="101">
        <v>107.5741332834539</v>
      </c>
      <c r="D102" s="101">
        <v>106.34801873347052</v>
      </c>
      <c r="E102" s="101">
        <v>124.59143247503803</v>
      </c>
      <c r="F102" s="101">
        <v>163.89859996191115</v>
      </c>
      <c r="G102" s="101">
        <v>113.59482655349723</v>
      </c>
    </row>
    <row r="103" spans="1:7">
      <c r="A103" s="100">
        <v>35827</v>
      </c>
      <c r="B103" s="101">
        <v>108.32011890010904</v>
      </c>
      <c r="C103" s="101">
        <v>105.58857710685376</v>
      </c>
      <c r="D103" s="101">
        <v>106.31167148965163</v>
      </c>
      <c r="E103" s="101">
        <v>127.30448409773632</v>
      </c>
      <c r="F103" s="101">
        <v>152.12060533261365</v>
      </c>
      <c r="G103" s="101">
        <v>113.1637615738629</v>
      </c>
    </row>
    <row r="104" spans="1:7">
      <c r="A104" s="100">
        <v>35855</v>
      </c>
      <c r="B104" s="101">
        <v>109.30048114033033</v>
      </c>
      <c r="C104" s="101">
        <v>102.55422140475987</v>
      </c>
      <c r="D104" s="101">
        <v>106.89722065873201</v>
      </c>
      <c r="E104" s="101">
        <v>130.98447685470168</v>
      </c>
      <c r="F104" s="101">
        <v>139.63309295456327</v>
      </c>
      <c r="G104" s="101">
        <v>112.77497331168867</v>
      </c>
    </row>
    <row r="105" spans="1:7">
      <c r="A105" s="100">
        <v>35886</v>
      </c>
      <c r="B105" s="101">
        <v>108.22081999590732</v>
      </c>
      <c r="C105" s="101">
        <v>102.19790374283713</v>
      </c>
      <c r="D105" s="101">
        <v>103.00933670135862</v>
      </c>
      <c r="E105" s="101">
        <v>132.98249046226582</v>
      </c>
      <c r="F105" s="101">
        <v>137.50453970830466</v>
      </c>
      <c r="G105" s="101">
        <v>111.4146091835829</v>
      </c>
    </row>
    <row r="106" spans="1:7">
      <c r="A106" s="100">
        <v>35916</v>
      </c>
      <c r="B106" s="101">
        <v>104.11137564605922</v>
      </c>
      <c r="C106" s="101">
        <v>100.24221330458785</v>
      </c>
      <c r="D106" s="101">
        <v>102.00041160830844</v>
      </c>
      <c r="E106" s="101">
        <v>139.27977471400436</v>
      </c>
      <c r="F106" s="101">
        <v>130.97697641977834</v>
      </c>
      <c r="G106" s="101">
        <v>109.80690508129406</v>
      </c>
    </row>
    <row r="107" spans="1:7">
      <c r="A107" s="100">
        <v>35947</v>
      </c>
      <c r="B107" s="101">
        <v>104.77627650215263</v>
      </c>
      <c r="C107" s="101">
        <v>98.665235384713682</v>
      </c>
      <c r="D107" s="101">
        <v>100.21059504452165</v>
      </c>
      <c r="E107" s="101">
        <v>129.18324799398607</v>
      </c>
      <c r="F107" s="101">
        <v>114.94187529796365</v>
      </c>
      <c r="G107" s="101">
        <v>106.70169754436481</v>
      </c>
    </row>
    <row r="108" spans="1:7">
      <c r="A108" s="100">
        <v>35977</v>
      </c>
      <c r="B108" s="101">
        <v>100.80100854702275</v>
      </c>
      <c r="C108" s="101">
        <v>98.549179477986613</v>
      </c>
      <c r="D108" s="101">
        <v>97.532267874277693</v>
      </c>
      <c r="E108" s="101">
        <v>129.3302684718287</v>
      </c>
      <c r="F108" s="101">
        <v>122.60466698449457</v>
      </c>
      <c r="G108" s="101">
        <v>105.14836140872237</v>
      </c>
    </row>
    <row r="109" spans="1:7">
      <c r="A109" s="100">
        <v>36008</v>
      </c>
      <c r="B109" s="101">
        <v>99.481504353282247</v>
      </c>
      <c r="C109" s="101">
        <v>98.718712432897831</v>
      </c>
      <c r="D109" s="101">
        <v>91.711289225359636</v>
      </c>
      <c r="E109" s="101">
        <v>128.20709624311212</v>
      </c>
      <c r="F109" s="101">
        <v>120.3342101884854</v>
      </c>
      <c r="G109" s="101">
        <v>102.81605853113426</v>
      </c>
    </row>
    <row r="110" spans="1:7">
      <c r="A110" s="100">
        <v>36039</v>
      </c>
      <c r="B110" s="101">
        <v>99.299966002932067</v>
      </c>
      <c r="C110" s="101">
        <v>95.890400278443749</v>
      </c>
      <c r="D110" s="101">
        <v>91.490690892641098</v>
      </c>
      <c r="E110" s="101">
        <v>130.09711435742148</v>
      </c>
      <c r="F110" s="101">
        <v>102.58336614695926</v>
      </c>
      <c r="G110" s="101">
        <v>101.20656320850202</v>
      </c>
    </row>
    <row r="111" spans="1:7">
      <c r="A111" s="100">
        <v>36069</v>
      </c>
      <c r="B111" s="101">
        <v>99.297378080297548</v>
      </c>
      <c r="C111" s="101">
        <v>92.941814598069428</v>
      </c>
      <c r="D111" s="101">
        <v>97.867000359221748</v>
      </c>
      <c r="E111" s="101">
        <v>130.06698322458291</v>
      </c>
      <c r="F111" s="101">
        <v>105.89874908204078</v>
      </c>
      <c r="G111" s="101">
        <v>102.67661820181524</v>
      </c>
    </row>
    <row r="112" spans="1:7">
      <c r="A112" s="100">
        <v>36100</v>
      </c>
      <c r="B112" s="101">
        <v>98.059178400089181</v>
      </c>
      <c r="C112" s="101">
        <v>92.941814598069428</v>
      </c>
      <c r="D112" s="101">
        <v>98.778005535930888</v>
      </c>
      <c r="E112" s="101">
        <v>130.17942175910798</v>
      </c>
      <c r="F112" s="101">
        <v>114.39453303464001</v>
      </c>
      <c r="G112" s="101">
        <v>103.12246249823558</v>
      </c>
    </row>
    <row r="113" spans="1:7">
      <c r="A113" s="100">
        <v>36130</v>
      </c>
      <c r="B113" s="101">
        <v>99.540486159588468</v>
      </c>
      <c r="C113" s="101">
        <v>93.075696187524542</v>
      </c>
      <c r="D113" s="101">
        <v>96.631863956426216</v>
      </c>
      <c r="E113" s="101">
        <v>126.6873707919479</v>
      </c>
      <c r="F113" s="101">
        <v>114.6129170689964</v>
      </c>
      <c r="G113" s="101">
        <v>102.59811902831427</v>
      </c>
    </row>
    <row r="114" spans="1:7">
      <c r="A114" s="100">
        <v>36161</v>
      </c>
      <c r="B114" s="101">
        <v>97.672420083008774</v>
      </c>
      <c r="C114" s="101">
        <v>93.040044822068452</v>
      </c>
      <c r="D114" s="101">
        <v>97.17377772188118</v>
      </c>
      <c r="E114" s="101">
        <v>119.34164732070549</v>
      </c>
      <c r="F114" s="101">
        <v>115.08377884771421</v>
      </c>
      <c r="G114" s="101">
        <v>101.08434764562099</v>
      </c>
    </row>
    <row r="115" spans="1:7">
      <c r="A115" s="100">
        <v>36192</v>
      </c>
      <c r="B115" s="101">
        <v>98.089816523474553</v>
      </c>
      <c r="C115" s="101">
        <v>91.809672286040694</v>
      </c>
      <c r="D115" s="101">
        <v>93.615287978641703</v>
      </c>
      <c r="E115" s="101">
        <v>105.85264945502497</v>
      </c>
      <c r="F115" s="101">
        <v>96.778220929890395</v>
      </c>
      <c r="G115" s="101">
        <v>96.827206288722195</v>
      </c>
    </row>
    <row r="116" spans="1:7">
      <c r="A116" s="100">
        <v>36220</v>
      </c>
      <c r="B116" s="101">
        <v>98.42712902559785</v>
      </c>
      <c r="C116" s="101">
        <v>90.748832704924126</v>
      </c>
      <c r="D116" s="101">
        <v>93.993373638298266</v>
      </c>
      <c r="E116" s="101">
        <v>96.519528717597652</v>
      </c>
      <c r="F116" s="101">
        <v>85.425936949844584</v>
      </c>
      <c r="G116" s="101">
        <v>94.728910269751481</v>
      </c>
    </row>
    <row r="117" spans="1:7">
      <c r="A117" s="100">
        <v>36251</v>
      </c>
      <c r="B117" s="101">
        <v>95.936722137998657</v>
      </c>
      <c r="C117" s="101">
        <v>85.794149296054101</v>
      </c>
      <c r="D117" s="101">
        <v>91.816641774952302</v>
      </c>
      <c r="E117" s="101">
        <v>100.54486410675885</v>
      </c>
      <c r="F117" s="101">
        <v>76.911723964810236</v>
      </c>
      <c r="G117" s="101">
        <v>92.398723577288038</v>
      </c>
    </row>
    <row r="118" spans="1:7">
      <c r="A118" s="100">
        <v>36281</v>
      </c>
      <c r="B118" s="101">
        <v>96.147126646681329</v>
      </c>
      <c r="C118" s="101">
        <v>84.885016987120721</v>
      </c>
      <c r="D118" s="101">
        <v>90.337636172710361</v>
      </c>
      <c r="E118" s="101">
        <v>96.785896746734238</v>
      </c>
      <c r="F118" s="101">
        <v>81.594541106579129</v>
      </c>
      <c r="G118" s="101">
        <v>91.723397838308273</v>
      </c>
    </row>
    <row r="119" spans="1:7">
      <c r="A119" s="100">
        <v>36312</v>
      </c>
      <c r="B119" s="101">
        <v>96.67286237342158</v>
      </c>
      <c r="C119" s="101">
        <v>84.563776760026343</v>
      </c>
      <c r="D119" s="101">
        <v>91.407796752830066</v>
      </c>
      <c r="E119" s="101">
        <v>86.617665065244481</v>
      </c>
      <c r="F119" s="101">
        <v>85.625891951765865</v>
      </c>
      <c r="G119" s="101">
        <v>90.993435549283362</v>
      </c>
    </row>
    <row r="120" spans="1:7">
      <c r="A120" s="100">
        <v>36342</v>
      </c>
      <c r="B120" s="101">
        <v>97.777475497773352</v>
      </c>
      <c r="C120" s="101">
        <v>83.138506112335335</v>
      </c>
      <c r="D120" s="101">
        <v>88.091247843771612</v>
      </c>
      <c r="E120" s="101">
        <v>77.933380160963864</v>
      </c>
      <c r="F120" s="101">
        <v>76.331209443103376</v>
      </c>
      <c r="G120" s="101">
        <v>88.338039172421361</v>
      </c>
    </row>
    <row r="121" spans="1:7">
      <c r="A121" s="100">
        <v>36373</v>
      </c>
      <c r="B121" s="101">
        <v>100.27932280343546</v>
      </c>
      <c r="C121" s="101">
        <v>83.12068042960729</v>
      </c>
      <c r="D121" s="101">
        <v>90.647784125878943</v>
      </c>
      <c r="E121" s="101">
        <v>83.478128112109005</v>
      </c>
      <c r="F121" s="101">
        <v>81.594541106579129</v>
      </c>
      <c r="G121" s="101">
        <v>91.062303596850995</v>
      </c>
    </row>
    <row r="122" spans="1:7">
      <c r="A122" s="100">
        <v>36404</v>
      </c>
      <c r="B122" s="101">
        <v>98.653363688363498</v>
      </c>
      <c r="C122" s="101">
        <v>83.842520358787823</v>
      </c>
      <c r="D122" s="101">
        <v>89.946240645223924</v>
      </c>
      <c r="E122" s="101">
        <v>85.987823531034422</v>
      </c>
      <c r="F122" s="101">
        <v>94.649667683631804</v>
      </c>
      <c r="G122" s="101">
        <v>91.725113367333137</v>
      </c>
    </row>
    <row r="123" spans="1:7">
      <c r="A123" s="100">
        <v>36434</v>
      </c>
      <c r="B123" s="101">
        <v>98.337832079112857</v>
      </c>
      <c r="C123" s="101">
        <v>83.994227630970997</v>
      </c>
      <c r="D123" s="101">
        <v>87.574094394188236</v>
      </c>
      <c r="E123" s="101">
        <v>84.455423381419578</v>
      </c>
      <c r="F123" s="101">
        <v>96.068703181137522</v>
      </c>
      <c r="G123" s="101">
        <v>90.882541809761946</v>
      </c>
    </row>
    <row r="124" spans="1:7">
      <c r="A124" s="100">
        <v>36465</v>
      </c>
      <c r="B124" s="101">
        <v>98.853644911449166</v>
      </c>
      <c r="C124" s="101">
        <v>84.717779423015998</v>
      </c>
      <c r="D124" s="101">
        <v>87.007087454475879</v>
      </c>
      <c r="E124" s="101">
        <v>81.923500102154847</v>
      </c>
      <c r="F124" s="101">
        <v>92.237307337872068</v>
      </c>
      <c r="G124" s="101">
        <v>90.394276040306309</v>
      </c>
    </row>
    <row r="125" spans="1:7">
      <c r="A125" s="100">
        <v>36495</v>
      </c>
      <c r="B125" s="101">
        <v>96.514765021397835</v>
      </c>
      <c r="C125" s="101">
        <v>86.270750081211375</v>
      </c>
      <c r="D125" s="101">
        <v>85.262935646795782</v>
      </c>
      <c r="E125" s="101">
        <v>79.395080413423969</v>
      </c>
      <c r="F125" s="101">
        <v>85.284033400094017</v>
      </c>
      <c r="G125" s="101">
        <v>88.509689839167024</v>
      </c>
    </row>
    <row r="126" spans="1:7">
      <c r="A126" s="100">
        <v>36526</v>
      </c>
      <c r="B126" s="101">
        <v>93.265115589764378</v>
      </c>
      <c r="C126" s="101">
        <v>88.80741738148393</v>
      </c>
      <c r="D126" s="101">
        <v>87.593902890290991</v>
      </c>
      <c r="E126" s="101">
        <v>77.465845201764864</v>
      </c>
      <c r="F126" s="101">
        <v>79.634920657642624</v>
      </c>
      <c r="G126" s="101">
        <v>87.758605954575344</v>
      </c>
    </row>
    <row r="127" spans="1:7">
      <c r="A127" s="100">
        <v>36557</v>
      </c>
      <c r="B127" s="101">
        <v>98.528212041116475</v>
      </c>
      <c r="C127" s="101">
        <v>89.228474109034309</v>
      </c>
      <c r="D127" s="101">
        <v>88.756128610263005</v>
      </c>
      <c r="E127" s="101">
        <v>73.741092109626337</v>
      </c>
      <c r="F127" s="101">
        <v>75.066977818052806</v>
      </c>
      <c r="G127" s="101">
        <v>89.115383865582388</v>
      </c>
    </row>
    <row r="128" spans="1:7">
      <c r="A128" s="100">
        <v>36586</v>
      </c>
      <c r="B128" s="101">
        <v>99.477051051030486</v>
      </c>
      <c r="C128" s="101">
        <v>88.550342289389448</v>
      </c>
      <c r="D128" s="101">
        <v>87.324797431112103</v>
      </c>
      <c r="E128" s="101">
        <v>75.245394894046257</v>
      </c>
      <c r="F128" s="101">
        <v>72.938424571794215</v>
      </c>
      <c r="G128" s="101">
        <v>89.002235327651178</v>
      </c>
    </row>
    <row r="129" spans="1:7">
      <c r="A129" s="100">
        <v>36617</v>
      </c>
      <c r="B129" s="101">
        <v>96.865095473177533</v>
      </c>
      <c r="C129" s="101">
        <v>88.9508757335892</v>
      </c>
      <c r="D129" s="101">
        <v>86.793179774855844</v>
      </c>
      <c r="E129" s="101">
        <v>77.271926263227471</v>
      </c>
      <c r="F129" s="101">
        <v>85.425936949844584</v>
      </c>
      <c r="G129" s="101">
        <v>89.205564172237416</v>
      </c>
    </row>
    <row r="130" spans="1:7">
      <c r="A130" s="100">
        <v>36647</v>
      </c>
      <c r="B130" s="101">
        <v>96.822082311249304</v>
      </c>
      <c r="C130" s="101">
        <v>89.738400816340175</v>
      </c>
      <c r="D130" s="101">
        <v>87.075602063871585</v>
      </c>
      <c r="E130" s="101">
        <v>70.03406743806471</v>
      </c>
      <c r="F130" s="101">
        <v>98.055352877645547</v>
      </c>
      <c r="G130" s="101">
        <v>89.285161924240413</v>
      </c>
    </row>
    <row r="131" spans="1:7">
      <c r="A131" s="100">
        <v>36678</v>
      </c>
      <c r="B131" s="101">
        <v>97.445185445114276</v>
      </c>
      <c r="C131" s="101">
        <v>93.890318218511226</v>
      </c>
      <c r="D131" s="101">
        <v>83.222593999597649</v>
      </c>
      <c r="E131" s="101">
        <v>67.407835734878034</v>
      </c>
      <c r="F131" s="101">
        <v>118.7732711412291</v>
      </c>
      <c r="G131" s="101">
        <v>90.27406254611391</v>
      </c>
    </row>
    <row r="132" spans="1:7">
      <c r="A132" s="100">
        <v>36708</v>
      </c>
      <c r="B132" s="101">
        <v>96.7157704314847</v>
      </c>
      <c r="C132" s="101">
        <v>97.213279216947186</v>
      </c>
      <c r="D132" s="101">
        <v>79.246511142608355</v>
      </c>
      <c r="E132" s="101">
        <v>66.99292982628188</v>
      </c>
      <c r="F132" s="101">
        <v>136.65311840980127</v>
      </c>
      <c r="G132" s="101">
        <v>90.729391806482397</v>
      </c>
    </row>
    <row r="133" spans="1:7">
      <c r="A133" s="100">
        <v>36739</v>
      </c>
      <c r="B133" s="101">
        <v>94.744729816802305</v>
      </c>
      <c r="C133" s="101">
        <v>97.855759671135942</v>
      </c>
      <c r="D133" s="101">
        <v>78.368307584881705</v>
      </c>
      <c r="E133" s="101">
        <v>65.342014519894661</v>
      </c>
      <c r="F133" s="101">
        <v>148.1473059395976</v>
      </c>
      <c r="G133" s="101">
        <v>90.509427495401496</v>
      </c>
    </row>
    <row r="134" spans="1:7">
      <c r="A134" s="100">
        <v>36770</v>
      </c>
      <c r="B134" s="101">
        <v>93.41424740974756</v>
      </c>
      <c r="C134" s="101">
        <v>100.16412408274256</v>
      </c>
      <c r="D134" s="101">
        <v>81.37990259866595</v>
      </c>
      <c r="E134" s="101">
        <v>60.669146439363011</v>
      </c>
      <c r="F134" s="101">
        <v>142.32926039982411</v>
      </c>
      <c r="G134" s="101">
        <v>90.17053173474369</v>
      </c>
    </row>
    <row r="135" spans="1:7">
      <c r="A135" s="100">
        <v>36800</v>
      </c>
      <c r="B135" s="101">
        <v>92.740766560078882</v>
      </c>
      <c r="C135" s="101">
        <v>102.859413875014</v>
      </c>
      <c r="D135" s="101">
        <v>85.493243388089795</v>
      </c>
      <c r="E135" s="101">
        <v>58.342981938974503</v>
      </c>
      <c r="F135" s="101">
        <v>152.5334156591606</v>
      </c>
      <c r="G135" s="101">
        <v>91.911323856713693</v>
      </c>
    </row>
    <row r="136" spans="1:7">
      <c r="A136" s="100">
        <v>36831</v>
      </c>
      <c r="B136" s="101">
        <v>92.950064066379284</v>
      </c>
      <c r="C136" s="101">
        <v>103.63007715222304</v>
      </c>
      <c r="D136" s="101">
        <v>86.878806940451057</v>
      </c>
      <c r="E136" s="101">
        <v>60.269693163702364</v>
      </c>
      <c r="F136" s="101">
        <v>140.91022490231839</v>
      </c>
      <c r="G136" s="101">
        <v>91.923890661924034</v>
      </c>
    </row>
    <row r="137" spans="1:7">
      <c r="A137" s="100">
        <v>36861</v>
      </c>
      <c r="B137" s="101">
        <v>96.691606573589937</v>
      </c>
      <c r="C137" s="101">
        <v>104.40074042943208</v>
      </c>
      <c r="D137" s="101">
        <v>90.05798989637843</v>
      </c>
      <c r="E137" s="101">
        <v>61.040444382839574</v>
      </c>
      <c r="F137" s="101">
        <v>142.18735685007354</v>
      </c>
      <c r="G137" s="101">
        <v>94.416366923241185</v>
      </c>
    </row>
    <row r="138" spans="1:7">
      <c r="A138" s="100">
        <v>36892</v>
      </c>
      <c r="B138" s="101">
        <v>90.062057449133604</v>
      </c>
      <c r="C138" s="101">
        <v>103.85249495614576</v>
      </c>
      <c r="D138" s="101">
        <v>89.98204385551675</v>
      </c>
      <c r="E138" s="101">
        <v>59.942532082729002</v>
      </c>
      <c r="F138" s="101">
        <v>146.48961447205656</v>
      </c>
      <c r="G138" s="101">
        <v>92.156538286675854</v>
      </c>
    </row>
    <row r="139" spans="1:7">
      <c r="A139" s="100">
        <v>36923</v>
      </c>
      <c r="B139" s="101">
        <v>96.040004493642655</v>
      </c>
      <c r="C139" s="101">
        <v>103.54908041177944</v>
      </c>
      <c r="D139" s="101">
        <v>88.363988756585798</v>
      </c>
      <c r="E139" s="101">
        <v>57.784509684848793</v>
      </c>
      <c r="F139" s="101">
        <v>140.10137466874014</v>
      </c>
      <c r="G139" s="101">
        <v>92.976121341912702</v>
      </c>
    </row>
    <row r="140" spans="1:7">
      <c r="A140" s="100">
        <v>36951</v>
      </c>
      <c r="B140" s="101">
        <v>100.69611660829993</v>
      </c>
      <c r="C140" s="101">
        <v>104.70536491340377</v>
      </c>
      <c r="D140" s="101">
        <v>87.353602902488291</v>
      </c>
      <c r="E140" s="101">
        <v>60.834806641456254</v>
      </c>
      <c r="F140" s="101">
        <v>131.59619190959896</v>
      </c>
      <c r="G140" s="101">
        <v>94.331175320089514</v>
      </c>
    </row>
    <row r="141" spans="1:7">
      <c r="A141" s="100">
        <v>36982</v>
      </c>
      <c r="B141" s="101">
        <v>99.431864846295497</v>
      </c>
      <c r="C141" s="101">
        <v>104.89218967162732</v>
      </c>
      <c r="D141" s="101">
        <v>85.021175026598286</v>
      </c>
      <c r="E141" s="101">
        <v>60.4496316355254</v>
      </c>
      <c r="F141" s="101">
        <v>124.09465425687556</v>
      </c>
      <c r="G141" s="101">
        <v>92.695001689523522</v>
      </c>
    </row>
    <row r="142" spans="1:7">
      <c r="A142" s="100">
        <v>37012</v>
      </c>
      <c r="B142" s="101">
        <v>100.07491141322255</v>
      </c>
      <c r="C142" s="101">
        <v>109.23117267241589</v>
      </c>
      <c r="D142" s="101">
        <v>84.926941904142865</v>
      </c>
      <c r="E142" s="101">
        <v>58.160614429413393</v>
      </c>
      <c r="F142" s="101">
        <v>136.00165211321908</v>
      </c>
      <c r="G142" s="101">
        <v>94.154672946507702</v>
      </c>
    </row>
    <row r="143" spans="1:7">
      <c r="A143" s="100">
        <v>37043</v>
      </c>
      <c r="B143" s="101">
        <v>96.968964693013902</v>
      </c>
      <c r="C143" s="101">
        <v>109.83407723036625</v>
      </c>
      <c r="D143" s="101">
        <v>84.367417211326156</v>
      </c>
      <c r="E143" s="101">
        <v>61.844862072909976</v>
      </c>
      <c r="F143" s="101">
        <v>128.31459553398184</v>
      </c>
      <c r="G143" s="101">
        <v>92.992733071147967</v>
      </c>
    </row>
    <row r="144" spans="1:7">
      <c r="A144" s="100">
        <v>37073</v>
      </c>
      <c r="B144" s="101">
        <v>96.598562709938406</v>
      </c>
      <c r="C144" s="101">
        <v>110.56018364754595</v>
      </c>
      <c r="D144" s="101">
        <v>87.617898444115696</v>
      </c>
      <c r="E144" s="101">
        <v>75.369840468544353</v>
      </c>
      <c r="F144" s="101">
        <v>124.79127168292385</v>
      </c>
      <c r="G144" s="101">
        <v>95.529043915078361</v>
      </c>
    </row>
    <row r="145" spans="1:7">
      <c r="A145" s="100">
        <v>37104</v>
      </c>
      <c r="B145" s="101">
        <v>97.172485848553706</v>
      </c>
      <c r="C145" s="101">
        <v>109.5716256057344</v>
      </c>
      <c r="D145" s="101">
        <v>86.614446938988749</v>
      </c>
      <c r="E145" s="101">
        <v>79.633879945048577</v>
      </c>
      <c r="F145" s="101">
        <v>115.13313660414912</v>
      </c>
      <c r="G145" s="101">
        <v>95.197592354034043</v>
      </c>
    </row>
    <row r="146" spans="1:7">
      <c r="A146" s="100">
        <v>37135</v>
      </c>
      <c r="B146" s="101">
        <v>97.874566537982346</v>
      </c>
      <c r="C146" s="101">
        <v>108.97765567954676</v>
      </c>
      <c r="D146" s="101">
        <v>85.714195401933523</v>
      </c>
      <c r="E146" s="101">
        <v>72.929758947259202</v>
      </c>
      <c r="F146" s="101">
        <v>108.41431200943732</v>
      </c>
      <c r="G146" s="101">
        <v>93.663688826377282</v>
      </c>
    </row>
    <row r="147" spans="1:7">
      <c r="A147" s="100">
        <v>37165</v>
      </c>
      <c r="B147" s="101">
        <v>95.816668375317477</v>
      </c>
      <c r="C147" s="101">
        <v>110.72880801767289</v>
      </c>
      <c r="D147" s="101">
        <v>85.193345694609093</v>
      </c>
      <c r="E147" s="101">
        <v>69.371797100463894</v>
      </c>
      <c r="F147" s="101">
        <v>96.364849719747397</v>
      </c>
      <c r="G147" s="101">
        <v>91.728617831842556</v>
      </c>
    </row>
    <row r="148" spans="1:7">
      <c r="A148" s="100">
        <v>37196</v>
      </c>
      <c r="B148" s="101">
        <v>93.7681687178667</v>
      </c>
      <c r="C148" s="101">
        <v>107.33998914109013</v>
      </c>
      <c r="D148" s="101">
        <v>86.52885563934278</v>
      </c>
      <c r="E148" s="101">
        <v>75.746520370796077</v>
      </c>
      <c r="F148" s="101">
        <v>108.88968890110174</v>
      </c>
      <c r="G148" s="101">
        <v>92.617422574156521</v>
      </c>
    </row>
    <row r="149" spans="1:7">
      <c r="A149" s="100">
        <v>37226</v>
      </c>
      <c r="B149" s="101">
        <v>93.391584224460971</v>
      </c>
      <c r="C149" s="101">
        <v>101.46488439102781</v>
      </c>
      <c r="D149" s="101">
        <v>86.811875986372044</v>
      </c>
      <c r="E149" s="101">
        <v>79.209668636337355</v>
      </c>
      <c r="F149" s="101">
        <v>111.11047945469821</v>
      </c>
      <c r="G149" s="101">
        <v>92.229009699197945</v>
      </c>
    </row>
    <row r="150" spans="1:7">
      <c r="A150" s="100">
        <v>37257</v>
      </c>
      <c r="B150" s="101">
        <v>91.421894184120291</v>
      </c>
      <c r="C150" s="101">
        <v>94.790934713521807</v>
      </c>
      <c r="D150" s="101">
        <v>86.960439306952566</v>
      </c>
      <c r="E150" s="101">
        <v>77.224135101435607</v>
      </c>
      <c r="F150" s="101">
        <v>110.48204944866001</v>
      </c>
      <c r="G150" s="101">
        <v>90.139993424494165</v>
      </c>
    </row>
    <row r="151" spans="1:7">
      <c r="A151" s="100">
        <v>37288</v>
      </c>
      <c r="B151" s="101">
        <v>92.080837574267306</v>
      </c>
      <c r="C151" s="101">
        <v>94.750628709048854</v>
      </c>
      <c r="D151" s="101">
        <v>85.148139218349684</v>
      </c>
      <c r="E151" s="101">
        <v>74.801394689329172</v>
      </c>
      <c r="F151" s="101">
        <v>92.883756842291263</v>
      </c>
      <c r="G151" s="101">
        <v>88.258113482845019</v>
      </c>
    </row>
    <row r="152" spans="1:7">
      <c r="A152" s="100">
        <v>37316</v>
      </c>
      <c r="B152" s="101">
        <v>94.410484687967127</v>
      </c>
      <c r="C152" s="101">
        <v>91.169679489710376</v>
      </c>
      <c r="D152" s="101">
        <v>84.301268809956127</v>
      </c>
      <c r="E152" s="101">
        <v>74.462641711982315</v>
      </c>
      <c r="F152" s="101">
        <v>95.039902445445861</v>
      </c>
      <c r="G152" s="101">
        <v>88.344400383396064</v>
      </c>
    </row>
    <row r="153" spans="1:7">
      <c r="A153" s="100">
        <v>37347</v>
      </c>
      <c r="B153" s="101">
        <v>91.201610820525744</v>
      </c>
      <c r="C153" s="101">
        <v>88.156189962685602</v>
      </c>
      <c r="D153" s="101">
        <v>82.350155115284196</v>
      </c>
      <c r="E153" s="101">
        <v>76.948259236682176</v>
      </c>
      <c r="F153" s="101">
        <v>97.707044164621337</v>
      </c>
      <c r="G153" s="101">
        <v>86.739687723394695</v>
      </c>
    </row>
    <row r="154" spans="1:7">
      <c r="A154" s="100">
        <v>37377</v>
      </c>
      <c r="B154" s="101">
        <v>89.638685429473043</v>
      </c>
      <c r="C154" s="101">
        <v>80.733770252111213</v>
      </c>
      <c r="D154" s="101">
        <v>84.34450086408647</v>
      </c>
      <c r="E154" s="101">
        <v>80.864636449670826</v>
      </c>
      <c r="F154" s="101">
        <v>86.160133576814914</v>
      </c>
      <c r="G154" s="101">
        <v>85.215720600193649</v>
      </c>
    </row>
    <row r="155" spans="1:7">
      <c r="A155" s="100">
        <v>37408</v>
      </c>
      <c r="B155" s="101">
        <v>90.125956654650793</v>
      </c>
      <c r="C155" s="101">
        <v>76.302001215545474</v>
      </c>
      <c r="D155" s="101">
        <v>87.078770303783244</v>
      </c>
      <c r="E155" s="101">
        <v>87.84620625232786</v>
      </c>
      <c r="F155" s="101">
        <v>81.594541106579129</v>
      </c>
      <c r="G155" s="101">
        <v>86.043333462635445</v>
      </c>
    </row>
    <row r="156" spans="1:7">
      <c r="A156" s="100">
        <v>37438</v>
      </c>
      <c r="B156" s="101">
        <v>90.656866920359093</v>
      </c>
      <c r="C156" s="101">
        <v>72.67323771932314</v>
      </c>
      <c r="D156" s="101">
        <v>93.263885328407497</v>
      </c>
      <c r="E156" s="101">
        <v>88.774300439720804</v>
      </c>
      <c r="F156" s="101">
        <v>90.633180253735162</v>
      </c>
      <c r="G156" s="101">
        <v>88.081116423810755</v>
      </c>
    </row>
    <row r="157" spans="1:7">
      <c r="A157" s="100">
        <v>37469</v>
      </c>
      <c r="B157" s="101">
        <v>88.297792230845005</v>
      </c>
      <c r="C157" s="101">
        <v>71.679224224864967</v>
      </c>
      <c r="D157" s="101">
        <v>100.1708945483246</v>
      </c>
      <c r="E157" s="101">
        <v>93.931160586026166</v>
      </c>
      <c r="F157" s="101">
        <v>89.321834406632959</v>
      </c>
      <c r="G157" s="101">
        <v>89.605437531773276</v>
      </c>
    </row>
    <row r="158" spans="1:7">
      <c r="A158" s="100">
        <v>37500</v>
      </c>
      <c r="B158" s="101">
        <v>88.164308608522816</v>
      </c>
      <c r="C158" s="101">
        <v>73.871718291794636</v>
      </c>
      <c r="D158" s="101">
        <v>110.71826782220974</v>
      </c>
      <c r="E158" s="101">
        <v>90.023767976284518</v>
      </c>
      <c r="F158" s="101">
        <v>98.764870626398391</v>
      </c>
      <c r="G158" s="101">
        <v>92.916808075989309</v>
      </c>
    </row>
    <row r="159" spans="1:7">
      <c r="A159" s="100">
        <v>37530</v>
      </c>
      <c r="B159" s="101">
        <v>86.294496465656309</v>
      </c>
      <c r="C159" s="101">
        <v>75.820644918632922</v>
      </c>
      <c r="D159" s="101">
        <v>109.84314535366859</v>
      </c>
      <c r="E159" s="101">
        <v>93.36709186665577</v>
      </c>
      <c r="F159" s="101">
        <v>106.56956586267987</v>
      </c>
      <c r="G159" s="101">
        <v>93.39298140003315</v>
      </c>
    </row>
    <row r="160" spans="1:7">
      <c r="A160" s="100">
        <v>37561</v>
      </c>
      <c r="B160" s="101">
        <v>86.778113051292394</v>
      </c>
      <c r="C160" s="101">
        <v>80.469142876431462</v>
      </c>
      <c r="D160" s="101">
        <v>107.35627715922566</v>
      </c>
      <c r="E160" s="101">
        <v>101.52038267365661</v>
      </c>
      <c r="F160" s="101">
        <v>111.11047945469821</v>
      </c>
      <c r="G160" s="101">
        <v>95.147274415000183</v>
      </c>
    </row>
    <row r="161" spans="1:7">
      <c r="A161" s="100">
        <v>37591</v>
      </c>
      <c r="B161" s="101">
        <v>85.48827994922695</v>
      </c>
      <c r="C161" s="101">
        <v>86.407422121413632</v>
      </c>
      <c r="D161" s="101">
        <v>101.28138884243606</v>
      </c>
      <c r="E161" s="101">
        <v>104.43271614317769</v>
      </c>
      <c r="F161" s="101">
        <v>112.81332205170507</v>
      </c>
      <c r="G161" s="101">
        <v>94.581450850685741</v>
      </c>
    </row>
    <row r="162" spans="1:7">
      <c r="A162" s="100">
        <v>37622</v>
      </c>
      <c r="B162" s="101">
        <v>89.11041491590143</v>
      </c>
      <c r="C162" s="101">
        <v>89.325117330592803</v>
      </c>
      <c r="D162" s="101">
        <v>98.489330941442745</v>
      </c>
      <c r="E162" s="101">
        <v>102.01839327387117</v>
      </c>
      <c r="F162" s="101">
        <v>116.21900724571881</v>
      </c>
      <c r="G162" s="101">
        <v>95.474361974941417</v>
      </c>
    </row>
    <row r="163" spans="1:7">
      <c r="A163" s="100">
        <v>37653</v>
      </c>
      <c r="B163" s="101">
        <v>91.190111690047601</v>
      </c>
      <c r="C163" s="101">
        <v>92.670289863953144</v>
      </c>
      <c r="D163" s="101">
        <v>98.448450620564032</v>
      </c>
      <c r="E163" s="101">
        <v>99.024681023750603</v>
      </c>
      <c r="F163" s="101">
        <v>127.71319477551518</v>
      </c>
      <c r="G163" s="101">
        <v>97.15121661420055</v>
      </c>
    </row>
    <row r="164" spans="1:7">
      <c r="A164" s="100">
        <v>37681</v>
      </c>
      <c r="B164" s="101">
        <v>91.335141315377967</v>
      </c>
      <c r="C164" s="101">
        <v>93.78268472314258</v>
      </c>
      <c r="D164" s="101">
        <v>95.80987996876101</v>
      </c>
      <c r="E164" s="101">
        <v>95.029340692251878</v>
      </c>
      <c r="F164" s="101">
        <v>116.78662144472109</v>
      </c>
      <c r="G164" s="101">
        <v>95.318321566275998</v>
      </c>
    </row>
    <row r="165" spans="1:7">
      <c r="A165" s="100">
        <v>37712</v>
      </c>
      <c r="B165" s="101">
        <v>91.226156285357277</v>
      </c>
      <c r="C165" s="101">
        <v>91.970004520439502</v>
      </c>
      <c r="D165" s="101">
        <v>95.5234616607178</v>
      </c>
      <c r="E165" s="101">
        <v>95.550158699875155</v>
      </c>
      <c r="F165" s="101">
        <v>109.97525105669361</v>
      </c>
      <c r="G165" s="101">
        <v>94.481414561454358</v>
      </c>
    </row>
    <row r="166" spans="1:7">
      <c r="A166" s="100">
        <v>37742</v>
      </c>
      <c r="B166" s="101">
        <v>93.174390388597942</v>
      </c>
      <c r="C166" s="101">
        <v>91.681433909575247</v>
      </c>
      <c r="D166" s="101">
        <v>97.459466575495156</v>
      </c>
      <c r="E166" s="101">
        <v>97.836147909763298</v>
      </c>
      <c r="F166" s="101">
        <v>101.74484517116042</v>
      </c>
      <c r="G166" s="101">
        <v>95.365153583972386</v>
      </c>
    </row>
    <row r="167" spans="1:7">
      <c r="A167" s="100">
        <v>37773</v>
      </c>
      <c r="B167" s="101">
        <v>95.984250151659694</v>
      </c>
      <c r="C167" s="101">
        <v>91.59953204347083</v>
      </c>
      <c r="D167" s="101">
        <v>95.802552251988089</v>
      </c>
      <c r="E167" s="101">
        <v>99.640906694327782</v>
      </c>
      <c r="F167" s="101">
        <v>95.359185432384663</v>
      </c>
      <c r="G167" s="101">
        <v>95.67253241436066</v>
      </c>
    </row>
    <row r="168" spans="1:7">
      <c r="A168" s="100">
        <v>37803</v>
      </c>
      <c r="B168" s="101">
        <v>96.577393849153253</v>
      </c>
      <c r="C168" s="101">
        <v>92.716368532829577</v>
      </c>
      <c r="D168" s="101">
        <v>92.823468410365138</v>
      </c>
      <c r="E168" s="101">
        <v>95.2434661227406</v>
      </c>
      <c r="F168" s="101">
        <v>97.062028029391527</v>
      </c>
      <c r="G168" s="101">
        <v>94.757363283798327</v>
      </c>
    </row>
    <row r="169" spans="1:7">
      <c r="A169" s="100">
        <v>37834</v>
      </c>
      <c r="B169" s="101">
        <v>97.706043517036974</v>
      </c>
      <c r="C169" s="101">
        <v>93.597984545698722</v>
      </c>
      <c r="D169" s="101">
        <v>97.732749978033752</v>
      </c>
      <c r="E169" s="101">
        <v>92.68283015883361</v>
      </c>
      <c r="F169" s="101">
        <v>96.920124479640961</v>
      </c>
      <c r="G169" s="101">
        <v>96.25661312238303</v>
      </c>
    </row>
    <row r="170" spans="1:7">
      <c r="A170" s="100">
        <v>37865</v>
      </c>
      <c r="B170" s="101">
        <v>102.7861865485888</v>
      </c>
      <c r="C170" s="101">
        <v>96.455885824974558</v>
      </c>
      <c r="D170" s="101">
        <v>97.623897999429374</v>
      </c>
      <c r="E170" s="101">
        <v>96.937570228412625</v>
      </c>
      <c r="F170" s="101">
        <v>84.909924041660631</v>
      </c>
      <c r="G170" s="101">
        <v>98.20665477991173</v>
      </c>
    </row>
    <row r="171" spans="1:7">
      <c r="A171" s="100">
        <v>37895</v>
      </c>
      <c r="B171" s="101">
        <v>102.71292088357431</v>
      </c>
      <c r="C171" s="101">
        <v>100.62421550977565</v>
      </c>
      <c r="D171" s="101">
        <v>98.51347711177408</v>
      </c>
      <c r="E171" s="101">
        <v>109.20253391617922</v>
      </c>
      <c r="F171" s="101">
        <v>84.556006492677994</v>
      </c>
      <c r="G171" s="101">
        <v>100.83264584369303</v>
      </c>
    </row>
    <row r="172" spans="1:7">
      <c r="A172" s="100">
        <v>37926</v>
      </c>
      <c r="B172" s="101">
        <v>104.54574809405163</v>
      </c>
      <c r="C172" s="101">
        <v>102.43222201030515</v>
      </c>
      <c r="D172" s="101">
        <v>103.69492720933451</v>
      </c>
      <c r="E172" s="101">
        <v>111.40450140718174</v>
      </c>
      <c r="F172" s="101">
        <v>86.277358248348023</v>
      </c>
      <c r="G172" s="101">
        <v>103.61433295428654</v>
      </c>
    </row>
    <row r="173" spans="1:7">
      <c r="A173" s="100">
        <v>37956</v>
      </c>
      <c r="B173" s="101">
        <v>104.89592525428293</v>
      </c>
      <c r="C173" s="101">
        <v>104.54513078573228</v>
      </c>
      <c r="D173" s="101">
        <v>105.44644022059285</v>
      </c>
      <c r="E173" s="101">
        <v>115.16787353505443</v>
      </c>
      <c r="F173" s="101">
        <v>89.17624505039538</v>
      </c>
      <c r="G173" s="101">
        <v>105.30744169035259</v>
      </c>
    </row>
    <row r="174" spans="1:7">
      <c r="A174" s="100">
        <v>37987</v>
      </c>
      <c r="B174" s="101">
        <v>112.19354289269606</v>
      </c>
      <c r="C174" s="101">
        <v>106.75231535538185</v>
      </c>
      <c r="D174" s="101">
        <v>108.06599875182502</v>
      </c>
      <c r="E174" s="101">
        <v>115.39109879037181</v>
      </c>
      <c r="F174" s="101">
        <v>82.38514659804666</v>
      </c>
      <c r="G174" s="101">
        <v>108.46436790057929</v>
      </c>
    </row>
    <row r="175" spans="1:7">
      <c r="A175" s="100">
        <v>38018</v>
      </c>
      <c r="B175" s="101">
        <v>107.79935753329492</v>
      </c>
      <c r="C175" s="101">
        <v>113.01687233619705</v>
      </c>
      <c r="D175" s="101">
        <v>110.66994838082267</v>
      </c>
      <c r="E175" s="101">
        <v>121.43893466758237</v>
      </c>
      <c r="F175" s="101">
        <v>82.921339296746993</v>
      </c>
      <c r="G175" s="101">
        <v>109.59049489417464</v>
      </c>
    </row>
    <row r="176" spans="1:7">
      <c r="A176" s="100">
        <v>38047</v>
      </c>
      <c r="B176" s="101">
        <v>111.86705901567666</v>
      </c>
      <c r="C176" s="101">
        <v>114.68560941504384</v>
      </c>
      <c r="D176" s="101">
        <v>114.8060624669781</v>
      </c>
      <c r="E176" s="101">
        <v>122.79888723522031</v>
      </c>
      <c r="F176" s="101">
        <v>91.632674821543588</v>
      </c>
      <c r="G176" s="101">
        <v>113.22601713222268</v>
      </c>
    </row>
    <row r="177" spans="1:7">
      <c r="A177" s="100">
        <v>38078</v>
      </c>
      <c r="B177" s="101">
        <v>109.13554772520646</v>
      </c>
      <c r="C177" s="101">
        <v>115.72128707519789</v>
      </c>
      <c r="D177" s="101">
        <v>117.71997767790225</v>
      </c>
      <c r="E177" s="101">
        <v>123.2266401838296</v>
      </c>
      <c r="F177" s="101">
        <v>93.308679138488898</v>
      </c>
      <c r="G177" s="101">
        <v>113.42338757652965</v>
      </c>
    </row>
    <row r="178" spans="1:7">
      <c r="A178" s="100">
        <v>38108</v>
      </c>
      <c r="B178" s="101">
        <v>107.87762215721961</v>
      </c>
      <c r="C178" s="101">
        <v>119.05031046879797</v>
      </c>
      <c r="D178" s="101">
        <v>115.44857185006353</v>
      </c>
      <c r="E178" s="101">
        <v>117.81194844365143</v>
      </c>
      <c r="F178" s="101">
        <v>89.951913326099657</v>
      </c>
      <c r="G178" s="101">
        <v>111.91948288562781</v>
      </c>
    </row>
    <row r="179" spans="1:7">
      <c r="A179" s="100">
        <v>38139</v>
      </c>
      <c r="B179" s="101">
        <v>116.94512065189615</v>
      </c>
      <c r="C179" s="101">
        <v>124.21668170981503</v>
      </c>
      <c r="D179" s="101">
        <v>111.73489319613547</v>
      </c>
      <c r="E179" s="101">
        <v>106.90680450371872</v>
      </c>
      <c r="F179" s="101">
        <v>98.339159977146679</v>
      </c>
      <c r="G179" s="101">
        <v>113.98708935188138</v>
      </c>
    </row>
    <row r="180" spans="1:7">
      <c r="A180" s="100">
        <v>38169</v>
      </c>
      <c r="B180" s="101">
        <v>116.93089086552708</v>
      </c>
      <c r="C180" s="101">
        <v>127.41676304027638</v>
      </c>
      <c r="D180" s="101">
        <v>103.12208866275577</v>
      </c>
      <c r="E180" s="101">
        <v>105.83351382072843</v>
      </c>
      <c r="F180" s="101">
        <v>112.30375930487348</v>
      </c>
      <c r="G180" s="101">
        <v>113.03623214715803</v>
      </c>
    </row>
    <row r="181" spans="1:7">
      <c r="A181" s="100">
        <v>38200</v>
      </c>
      <c r="B181" s="101">
        <v>117.44848695267625</v>
      </c>
      <c r="C181" s="101">
        <v>127.74946148544166</v>
      </c>
      <c r="D181" s="101">
        <v>100.61472799336126</v>
      </c>
      <c r="E181" s="101">
        <v>106.68034963671573</v>
      </c>
      <c r="F181" s="101">
        <v>107.5048392587632</v>
      </c>
      <c r="G181" s="101">
        <v>112.36511834821493</v>
      </c>
    </row>
    <row r="182" spans="1:7">
      <c r="A182" s="100">
        <v>38231</v>
      </c>
      <c r="B182" s="101">
        <v>116.72262012103292</v>
      </c>
      <c r="C182" s="101">
        <v>128.80300656179838</v>
      </c>
      <c r="D182" s="101">
        <v>101.7136932881583</v>
      </c>
      <c r="E182" s="101">
        <v>107.31419011666321</v>
      </c>
      <c r="F182" s="101">
        <v>109.07867862872406</v>
      </c>
      <c r="G182" s="101">
        <v>112.7911867536022</v>
      </c>
    </row>
    <row r="183" spans="1:7">
      <c r="A183" s="100">
        <v>38261</v>
      </c>
      <c r="B183" s="101">
        <v>113.61788309550462</v>
      </c>
      <c r="C183" s="101">
        <v>129.6457320198937</v>
      </c>
      <c r="D183" s="101">
        <v>100.68709130474834</v>
      </c>
      <c r="E183" s="101">
        <v>105.73926521559369</v>
      </c>
      <c r="F183" s="101">
        <v>119.92877147491232</v>
      </c>
      <c r="G183" s="101">
        <v>112.13516221452794</v>
      </c>
    </row>
    <row r="184" spans="1:7">
      <c r="A184" s="100">
        <v>38292</v>
      </c>
      <c r="B184" s="101">
        <v>116.25976857159937</v>
      </c>
      <c r="C184" s="101">
        <v>131.77319635487908</v>
      </c>
      <c r="D184" s="101">
        <v>102.15381056677111</v>
      </c>
      <c r="E184" s="101">
        <v>107.23135507098331</v>
      </c>
      <c r="F184" s="101">
        <v>115.8126470805239</v>
      </c>
      <c r="G184" s="101">
        <v>113.72173405330747</v>
      </c>
    </row>
    <row r="185" spans="1:7">
      <c r="A185" s="100">
        <v>38322</v>
      </c>
      <c r="B185" s="101">
        <v>117.39809094713374</v>
      </c>
      <c r="C185" s="101">
        <v>132.94330008170351</v>
      </c>
      <c r="D185" s="101">
        <v>103.07790023929495</v>
      </c>
      <c r="E185" s="101">
        <v>105.69191552574968</v>
      </c>
      <c r="F185" s="101">
        <v>117.05191938555907</v>
      </c>
      <c r="G185" s="101">
        <v>114.43535657829251</v>
      </c>
    </row>
    <row r="186" spans="1:7">
      <c r="A186" s="100">
        <v>38353</v>
      </c>
      <c r="B186" s="101">
        <v>117.76263821848261</v>
      </c>
      <c r="C186" s="101">
        <v>133.59210976933571</v>
      </c>
      <c r="D186" s="101">
        <v>104.12834091536153</v>
      </c>
      <c r="E186" s="101">
        <v>101.54857016484509</v>
      </c>
      <c r="F186" s="101">
        <v>123.746652694392</v>
      </c>
      <c r="G186" s="101">
        <v>114.85187578913755</v>
      </c>
    </row>
    <row r="187" spans="1:7">
      <c r="A187" s="100">
        <v>38384</v>
      </c>
      <c r="B187" s="101">
        <v>116.26236043040012</v>
      </c>
      <c r="C187" s="101">
        <v>134.31670683818166</v>
      </c>
      <c r="D187" s="101">
        <v>102.57230563439397</v>
      </c>
      <c r="E187" s="101">
        <v>99.827890879781535</v>
      </c>
      <c r="F187" s="101">
        <v>129.16770616045852</v>
      </c>
      <c r="G187" s="101">
        <v>114.17736991613302</v>
      </c>
    </row>
    <row r="188" spans="1:7">
      <c r="A188" s="100">
        <v>38412</v>
      </c>
      <c r="B188" s="101">
        <v>119.71385971591253</v>
      </c>
      <c r="C188" s="101">
        <v>134.98938145390946</v>
      </c>
      <c r="D188" s="101">
        <v>105.11984187063072</v>
      </c>
      <c r="E188" s="101">
        <v>107.46852965156621</v>
      </c>
      <c r="F188" s="101">
        <v>126.02886133717146</v>
      </c>
      <c r="G188" s="101">
        <v>117.03560022910884</v>
      </c>
    </row>
    <row r="189" spans="1:7">
      <c r="A189" s="100">
        <v>38443</v>
      </c>
      <c r="B189" s="101">
        <v>119.11328625358244</v>
      </c>
      <c r="C189" s="101">
        <v>133.58415781885435</v>
      </c>
      <c r="D189" s="101">
        <v>100.72344397308299</v>
      </c>
      <c r="E189" s="101">
        <v>105.36772795404417</v>
      </c>
      <c r="F189" s="101">
        <v>121.88839192384881</v>
      </c>
      <c r="G189" s="101">
        <v>114.80227136647909</v>
      </c>
    </row>
    <row r="190" spans="1:7">
      <c r="A190" s="100">
        <v>38473</v>
      </c>
      <c r="B190" s="101">
        <v>123.56208672206492</v>
      </c>
      <c r="C190" s="101">
        <v>134.24659661402421</v>
      </c>
      <c r="D190" s="101">
        <v>99.762321262206854</v>
      </c>
      <c r="E190" s="101">
        <v>103.77541322390236</v>
      </c>
      <c r="F190" s="101">
        <v>121.83129263835394</v>
      </c>
      <c r="G190" s="101">
        <v>115.96772960055821</v>
      </c>
    </row>
    <row r="191" spans="1:7">
      <c r="A191" s="100">
        <v>38504</v>
      </c>
      <c r="B191" s="101">
        <v>123.81505775136776</v>
      </c>
      <c r="C191" s="101">
        <v>133.88741294178359</v>
      </c>
      <c r="D191" s="101">
        <v>101.83684835642332</v>
      </c>
      <c r="E191" s="101">
        <v>104.57211833228651</v>
      </c>
      <c r="F191" s="101">
        <v>128.44206300832496</v>
      </c>
      <c r="G191" s="101">
        <v>117.14788924110486</v>
      </c>
    </row>
    <row r="192" spans="1:7">
      <c r="A192" s="100">
        <v>38534</v>
      </c>
      <c r="B192" s="101">
        <v>120.48757180616607</v>
      </c>
      <c r="C192" s="101">
        <v>135.12737882484939</v>
      </c>
      <c r="D192" s="101">
        <v>103.0492783987734</v>
      </c>
      <c r="E192" s="101">
        <v>103.79663765544389</v>
      </c>
      <c r="F192" s="101">
        <v>136.78150733576604</v>
      </c>
      <c r="G192" s="101">
        <v>117.02092383442127</v>
      </c>
    </row>
    <row r="193" spans="1:7">
      <c r="A193" s="100">
        <v>38565</v>
      </c>
      <c r="B193" s="101">
        <v>120.34036699844104</v>
      </c>
      <c r="C193" s="101">
        <v>137.30810336869291</v>
      </c>
      <c r="D193" s="101">
        <v>101.7884858833561</v>
      </c>
      <c r="E193" s="101">
        <v>100.69669537541606</v>
      </c>
      <c r="F193" s="101">
        <v>140.97809181741647</v>
      </c>
      <c r="G193" s="101">
        <v>116.85691699963316</v>
      </c>
    </row>
    <row r="194" spans="1:7">
      <c r="A194" s="100">
        <v>38596</v>
      </c>
      <c r="B194" s="101">
        <v>121.33163008602894</v>
      </c>
      <c r="C194" s="101">
        <v>137.99371963339127</v>
      </c>
      <c r="D194" s="101">
        <v>104.68054891071921</v>
      </c>
      <c r="E194" s="101">
        <v>102.60682328544064</v>
      </c>
      <c r="F194" s="101">
        <v>146.30255979284016</v>
      </c>
      <c r="G194" s="101">
        <v>118.7553831835728</v>
      </c>
    </row>
    <row r="195" spans="1:7">
      <c r="A195" s="100">
        <v>38626</v>
      </c>
      <c r="B195" s="101">
        <v>120.1765645863085</v>
      </c>
      <c r="C195" s="101">
        <v>137.58318251386902</v>
      </c>
      <c r="D195" s="101">
        <v>107.11269540045043</v>
      </c>
      <c r="E195" s="101">
        <v>107.27393680770234</v>
      </c>
      <c r="F195" s="101">
        <v>157.81701925831558</v>
      </c>
      <c r="G195" s="101">
        <v>120.43670915410218</v>
      </c>
    </row>
    <row r="196" spans="1:7">
      <c r="A196" s="100">
        <v>38657</v>
      </c>
      <c r="B196" s="101">
        <v>118.96545033317093</v>
      </c>
      <c r="C196" s="101">
        <v>136.72504174872495</v>
      </c>
      <c r="D196" s="101">
        <v>104.6989104908541</v>
      </c>
      <c r="E196" s="101">
        <v>105.02031821642291</v>
      </c>
      <c r="F196" s="101">
        <v>161.50430006793746</v>
      </c>
      <c r="G196" s="101">
        <v>119.16398959422446</v>
      </c>
    </row>
    <row r="197" spans="1:7">
      <c r="A197" s="100">
        <v>38687</v>
      </c>
      <c r="B197" s="101">
        <v>120.2596551021104</v>
      </c>
      <c r="C197" s="101">
        <v>134.8841727467522</v>
      </c>
      <c r="D197" s="101">
        <v>107.09321647639059</v>
      </c>
      <c r="E197" s="101">
        <v>101.77091424759068</v>
      </c>
      <c r="F197" s="101">
        <v>189.36690848619239</v>
      </c>
      <c r="G197" s="101">
        <v>121.50366816223951</v>
      </c>
    </row>
    <row r="198" spans="1:7">
      <c r="A198" s="100">
        <v>38718</v>
      </c>
      <c r="B198" s="101">
        <v>113.70258915022447</v>
      </c>
      <c r="C198" s="101">
        <v>130.30705987998118</v>
      </c>
      <c r="D198" s="101">
        <v>107.85426013066595</v>
      </c>
      <c r="E198" s="101">
        <v>102.18738567798773</v>
      </c>
      <c r="F198" s="101">
        <v>223.45754698579486</v>
      </c>
      <c r="G198" s="101">
        <v>121.18322845539254</v>
      </c>
    </row>
    <row r="199" spans="1:7">
      <c r="A199" s="100">
        <v>38749</v>
      </c>
      <c r="B199" s="101">
        <v>116.54380408778088</v>
      </c>
      <c r="C199" s="101">
        <v>130.49032139974037</v>
      </c>
      <c r="D199" s="101">
        <v>111.56694204469696</v>
      </c>
      <c r="E199" s="101">
        <v>103.83798542006231</v>
      </c>
      <c r="F199" s="101">
        <v>254.64592002740218</v>
      </c>
      <c r="G199" s="101">
        <v>125.69090479902566</v>
      </c>
    </row>
    <row r="200" spans="1:7">
      <c r="A200" s="100">
        <v>38777</v>
      </c>
      <c r="B200" s="101">
        <v>113.59214839686318</v>
      </c>
      <c r="C200" s="101">
        <v>128.03551580378249</v>
      </c>
      <c r="D200" s="101">
        <v>110.13143441319514</v>
      </c>
      <c r="E200" s="101">
        <v>104.00098224718239</v>
      </c>
      <c r="F200" s="101">
        <v>244.65405920909572</v>
      </c>
      <c r="G200" s="101">
        <v>123.16736849499921</v>
      </c>
    </row>
    <row r="201" spans="1:7">
      <c r="A201" s="100">
        <v>38808</v>
      </c>
      <c r="B201" s="101">
        <v>116.72879440035575</v>
      </c>
      <c r="C201" s="101">
        <v>125.43472922722889</v>
      </c>
      <c r="D201" s="101">
        <v>112.17230354785917</v>
      </c>
      <c r="E201" s="101">
        <v>105.76875412000474</v>
      </c>
      <c r="F201" s="101">
        <v>248.1577743915847</v>
      </c>
      <c r="G201" s="101">
        <v>124.87737442562975</v>
      </c>
    </row>
    <row r="202" spans="1:7">
      <c r="A202" s="100">
        <v>38838</v>
      </c>
      <c r="B202" s="101">
        <v>116.48490496241865</v>
      </c>
      <c r="C202" s="101">
        <v>124.90596616275185</v>
      </c>
      <c r="D202" s="101">
        <v>116.40805323215682</v>
      </c>
      <c r="E202" s="101">
        <v>108.73617231916202</v>
      </c>
      <c r="F202" s="101">
        <v>238.69528530424881</v>
      </c>
      <c r="G202" s="101">
        <v>125.59141400424859</v>
      </c>
    </row>
    <row r="203" spans="1:7">
      <c r="A203" s="100">
        <v>38869</v>
      </c>
      <c r="B203" s="101">
        <v>119.11879134633429</v>
      </c>
      <c r="C203" s="101">
        <v>124.57266499413421</v>
      </c>
      <c r="D203" s="101">
        <v>115.77179594981155</v>
      </c>
      <c r="E203" s="101">
        <v>108.59135078247245</v>
      </c>
      <c r="F203" s="101">
        <v>218.52501645452986</v>
      </c>
      <c r="G203" s="101">
        <v>124.802452628618</v>
      </c>
    </row>
    <row r="204" spans="1:7">
      <c r="A204" s="100">
        <v>38899</v>
      </c>
      <c r="B204" s="101">
        <v>120.50702803316607</v>
      </c>
      <c r="C204" s="101">
        <v>124.97161527651369</v>
      </c>
      <c r="D204" s="101">
        <v>120.08568043943519</v>
      </c>
      <c r="E204" s="101">
        <v>112.75297530166313</v>
      </c>
      <c r="F204" s="101">
        <v>227.75519734966872</v>
      </c>
      <c r="G204" s="101">
        <v>127.77703181526877</v>
      </c>
    </row>
    <row r="205" spans="1:7">
      <c r="A205" s="100">
        <v>38930</v>
      </c>
      <c r="B205" s="101">
        <v>123.5824440786706</v>
      </c>
      <c r="C205" s="101">
        <v>123.18786996500546</v>
      </c>
      <c r="D205" s="101">
        <v>118.40683684412153</v>
      </c>
      <c r="E205" s="101">
        <v>117.04298787034027</v>
      </c>
      <c r="F205" s="101">
        <v>190.89112301229207</v>
      </c>
      <c r="G205" s="101">
        <v>126.03942076469822</v>
      </c>
    </row>
    <row r="206" spans="1:7">
      <c r="A206" s="100">
        <v>38961</v>
      </c>
      <c r="B206" s="101">
        <v>122.84657631862545</v>
      </c>
      <c r="C206" s="101">
        <v>123.2717085023332</v>
      </c>
      <c r="D206" s="101">
        <v>123.04233891886147</v>
      </c>
      <c r="E206" s="101">
        <v>113.85815182642875</v>
      </c>
      <c r="F206" s="101">
        <v>171.4667892819412</v>
      </c>
      <c r="G206" s="101">
        <v>125.20430523916504</v>
      </c>
    </row>
    <row r="207" spans="1:7">
      <c r="A207" s="100">
        <v>38991</v>
      </c>
      <c r="B207" s="101">
        <v>121.42965269078697</v>
      </c>
      <c r="C207" s="101">
        <v>125.86772095856651</v>
      </c>
      <c r="D207" s="101">
        <v>135.71566732164445</v>
      </c>
      <c r="E207" s="101">
        <v>115.65778074310194</v>
      </c>
      <c r="F207" s="101">
        <v>165.16928174831463</v>
      </c>
      <c r="G207" s="101">
        <v>128.38765728203029</v>
      </c>
    </row>
    <row r="208" spans="1:7">
      <c r="A208" s="100">
        <v>39022</v>
      </c>
      <c r="B208" s="101">
        <v>119.40756624215294</v>
      </c>
      <c r="C208" s="101">
        <v>132.28854148594056</v>
      </c>
      <c r="D208" s="101">
        <v>144.54603526914374</v>
      </c>
      <c r="E208" s="101">
        <v>124.94864019797677</v>
      </c>
      <c r="F208" s="101">
        <v>167.14948128346958</v>
      </c>
      <c r="G208" s="101">
        <v>132.61682077248395</v>
      </c>
    </row>
    <row r="209" spans="1:7">
      <c r="A209" s="100">
        <v>39052</v>
      </c>
      <c r="B209" s="101">
        <v>118.08105420660205</v>
      </c>
      <c r="C209" s="101">
        <v>142.15401360244152</v>
      </c>
      <c r="D209" s="101">
        <v>144.15192447631054</v>
      </c>
      <c r="E209" s="101">
        <v>132.17198918898063</v>
      </c>
      <c r="F209" s="101">
        <v>164.19592168519833</v>
      </c>
      <c r="G209" s="101">
        <v>134.51303557126067</v>
      </c>
    </row>
    <row r="210" spans="1:7">
      <c r="A210" s="100">
        <v>39083</v>
      </c>
      <c r="B210" s="101">
        <v>116.83248361820091</v>
      </c>
      <c r="C210" s="101">
        <v>146.30028287517538</v>
      </c>
      <c r="D210" s="101">
        <v>143.97962263411642</v>
      </c>
      <c r="E210" s="101">
        <v>131.4096929769461</v>
      </c>
      <c r="F210" s="101">
        <v>155.36310144441418</v>
      </c>
      <c r="G210" s="101">
        <v>133.98295851686106</v>
      </c>
    </row>
    <row r="211" spans="1:7">
      <c r="A211" s="100">
        <v>39114</v>
      </c>
      <c r="B211" s="101">
        <v>117.23376733999937</v>
      </c>
      <c r="C211" s="101">
        <v>153.07908559290925</v>
      </c>
      <c r="D211" s="101">
        <v>149.51938827698723</v>
      </c>
      <c r="E211" s="101">
        <v>132.66620614918097</v>
      </c>
      <c r="F211" s="101">
        <v>149.99205208635505</v>
      </c>
      <c r="G211" s="101">
        <v>136.55284056478763</v>
      </c>
    </row>
    <row r="212" spans="1:7">
      <c r="A212" s="100">
        <v>39142</v>
      </c>
      <c r="B212" s="101">
        <v>117.23526043521882</v>
      </c>
      <c r="C212" s="101">
        <v>159.30468355347213</v>
      </c>
      <c r="D212" s="101">
        <v>148.20661297090629</v>
      </c>
      <c r="E212" s="101">
        <v>135.06530275523914</v>
      </c>
      <c r="F212" s="101">
        <v>148.1473059395976</v>
      </c>
      <c r="G212" s="101">
        <v>137.44749933707769</v>
      </c>
    </row>
    <row r="213" spans="1:7">
      <c r="A213" s="100">
        <v>39173</v>
      </c>
      <c r="B213" s="101">
        <v>118.75999362986371</v>
      </c>
      <c r="C213" s="101">
        <v>175.70560860300654</v>
      </c>
      <c r="D213" s="101">
        <v>144.49879684797833</v>
      </c>
      <c r="E213" s="101">
        <v>147.33463476458911</v>
      </c>
      <c r="F213" s="101">
        <v>137.93025035755639</v>
      </c>
      <c r="G213" s="101">
        <v>140.72088908821866</v>
      </c>
    </row>
    <row r="214" spans="1:7">
      <c r="A214" s="100">
        <v>39203</v>
      </c>
      <c r="B214" s="101">
        <v>122.68463771359967</v>
      </c>
      <c r="C214" s="101">
        <v>181.137892333889</v>
      </c>
      <c r="D214" s="101">
        <v>146.4889861128417</v>
      </c>
      <c r="E214" s="101">
        <v>158.66061123279519</v>
      </c>
      <c r="F214" s="101">
        <v>133.81504741478977</v>
      </c>
      <c r="G214" s="101">
        <v>144.84154826644291</v>
      </c>
    </row>
    <row r="215" spans="1:7">
      <c r="A215" s="100">
        <v>39234</v>
      </c>
      <c r="B215" s="101">
        <v>126.31134417678096</v>
      </c>
      <c r="C215" s="101">
        <v>209.01905587926578</v>
      </c>
      <c r="D215" s="101">
        <v>155.17135139779455</v>
      </c>
      <c r="E215" s="101">
        <v>166.60542677166364</v>
      </c>
      <c r="F215" s="101">
        <v>131.82839771828176</v>
      </c>
      <c r="G215" s="101">
        <v>154.11328914439457</v>
      </c>
    </row>
    <row r="216" spans="1:7">
      <c r="A216" s="100">
        <v>39264</v>
      </c>
      <c r="B216" s="101">
        <v>127.03569696705918</v>
      </c>
      <c r="C216" s="101">
        <v>234.08260704624033</v>
      </c>
      <c r="D216" s="101">
        <v>155.21781938257939</v>
      </c>
      <c r="E216" s="101">
        <v>172.24771243101048</v>
      </c>
      <c r="F216" s="101">
        <v>144.31591009633215</v>
      </c>
      <c r="G216" s="101">
        <v>160.27882342555029</v>
      </c>
    </row>
    <row r="217" spans="1:7">
      <c r="A217" s="100">
        <v>39295</v>
      </c>
      <c r="B217" s="101">
        <v>130.0945323012765</v>
      </c>
      <c r="C217" s="101">
        <v>245.69844209389285</v>
      </c>
      <c r="D217" s="101">
        <v>165.81404032306273</v>
      </c>
      <c r="E217" s="101">
        <v>177.61671792662614</v>
      </c>
      <c r="F217" s="101">
        <v>139.14568510976778</v>
      </c>
      <c r="G217" s="101">
        <v>166.55155514859419</v>
      </c>
    </row>
    <row r="218" spans="1:7">
      <c r="A218" s="100">
        <v>39326</v>
      </c>
      <c r="B218" s="101">
        <v>132.24155793343277</v>
      </c>
      <c r="C218" s="101">
        <v>252.41868099934459</v>
      </c>
      <c r="D218" s="101">
        <v>187.73965766970707</v>
      </c>
      <c r="E218" s="101">
        <v>185.92606780472985</v>
      </c>
      <c r="F218" s="101">
        <v>138.44309476542685</v>
      </c>
      <c r="G218" s="101">
        <v>175.50013164698802</v>
      </c>
    </row>
    <row r="219" spans="1:7">
      <c r="A219" s="100">
        <v>39356</v>
      </c>
      <c r="B219" s="101">
        <v>128.28678440169489</v>
      </c>
      <c r="C219" s="101">
        <v>257.05942291769367</v>
      </c>
      <c r="D219" s="101">
        <v>193.93330591330133</v>
      </c>
      <c r="E219" s="101">
        <v>197.51952295926893</v>
      </c>
      <c r="F219" s="101">
        <v>141.91588918968128</v>
      </c>
      <c r="G219" s="101">
        <v>178.47783515243</v>
      </c>
    </row>
    <row r="220" spans="1:7">
      <c r="A220" s="100">
        <v>39387</v>
      </c>
      <c r="B220" s="101">
        <v>132.81979069186548</v>
      </c>
      <c r="C220" s="101">
        <v>268.63151058389104</v>
      </c>
      <c r="D220" s="101">
        <v>196.48145396722362</v>
      </c>
      <c r="E220" s="101">
        <v>215.847191206069</v>
      </c>
      <c r="F220" s="101">
        <v>143.2871093606405</v>
      </c>
      <c r="G220" s="101">
        <v>185.3775855812267</v>
      </c>
    </row>
    <row r="221" spans="1:7">
      <c r="A221" s="100">
        <v>39417</v>
      </c>
      <c r="B221" s="101">
        <v>131.71298140752944</v>
      </c>
      <c r="C221" s="101">
        <v>266.24291208831647</v>
      </c>
      <c r="D221" s="101">
        <v>215.77176583406242</v>
      </c>
      <c r="E221" s="101">
        <v>219.59556923487119</v>
      </c>
      <c r="F221" s="101">
        <v>151.95842984718399</v>
      </c>
      <c r="G221" s="101">
        <v>190.98410210972165</v>
      </c>
    </row>
    <row r="222" spans="1:7">
      <c r="A222" s="100">
        <v>39448</v>
      </c>
      <c r="B222" s="101">
        <v>136.63716662250712</v>
      </c>
      <c r="C222" s="101">
        <v>255.74487968618601</v>
      </c>
      <c r="D222" s="101">
        <v>231.28317434793033</v>
      </c>
      <c r="E222" s="101">
        <v>243.28066104280629</v>
      </c>
      <c r="F222" s="101">
        <v>170.00045260118574</v>
      </c>
      <c r="G222" s="101">
        <v>199.79846423778497</v>
      </c>
    </row>
    <row r="223" spans="1:7">
      <c r="A223" s="100">
        <v>39479</v>
      </c>
      <c r="B223" s="101">
        <v>137.79885162246808</v>
      </c>
      <c r="C223" s="101">
        <v>252.05959861484618</v>
      </c>
      <c r="D223" s="101">
        <v>271.37625374571951</v>
      </c>
      <c r="E223" s="101">
        <v>266.99073579324295</v>
      </c>
      <c r="F223" s="101">
        <v>191.71169571302335</v>
      </c>
      <c r="G223" s="101">
        <v>215.38789274359644</v>
      </c>
    </row>
    <row r="224" spans="1:7">
      <c r="A224" s="100">
        <v>39508</v>
      </c>
      <c r="B224" s="101">
        <v>143.52723987799146</v>
      </c>
      <c r="C224" s="101">
        <v>248.69437121714145</v>
      </c>
      <c r="D224" s="101">
        <v>271.529921878344</v>
      </c>
      <c r="E224" s="101">
        <v>279.35848540383438</v>
      </c>
      <c r="F224" s="101">
        <v>187.3126856707556</v>
      </c>
      <c r="G224" s="101">
        <v>218.28860046350067</v>
      </c>
    </row>
    <row r="225" spans="1:7">
      <c r="A225" s="100">
        <v>39539</v>
      </c>
      <c r="B225" s="101">
        <v>148.05278721840659</v>
      </c>
      <c r="C225" s="101">
        <v>241.74949670892963</v>
      </c>
      <c r="D225" s="101">
        <v>274.13433439491234</v>
      </c>
      <c r="E225" s="101">
        <v>269.46967685631864</v>
      </c>
      <c r="F225" s="101">
        <v>178.23730864807058</v>
      </c>
      <c r="G225" s="101">
        <v>217.34789244831313</v>
      </c>
    </row>
    <row r="226" spans="1:7">
      <c r="A226" s="100">
        <v>39569</v>
      </c>
      <c r="B226" s="101">
        <v>157.78671123218791</v>
      </c>
      <c r="C226" s="101">
        <v>239.93828373503842</v>
      </c>
      <c r="D226" s="101">
        <v>266.80375813048266</v>
      </c>
      <c r="E226" s="101">
        <v>273.49755695739918</v>
      </c>
      <c r="F226" s="101">
        <v>171.29048487164562</v>
      </c>
      <c r="G226" s="101">
        <v>218.50423562821504</v>
      </c>
    </row>
    <row r="227" spans="1:7">
      <c r="A227" s="100">
        <v>39600</v>
      </c>
      <c r="B227" s="101">
        <v>164.37186187132193</v>
      </c>
      <c r="C227" s="101">
        <v>240.64416862839769</v>
      </c>
      <c r="D227" s="101">
        <v>273.51214389193638</v>
      </c>
      <c r="E227" s="101">
        <v>284.8797544350644</v>
      </c>
      <c r="F227" s="101">
        <v>172.06143272851554</v>
      </c>
      <c r="G227" s="101">
        <v>224.39714179320339</v>
      </c>
    </row>
    <row r="228" spans="1:7">
      <c r="A228" s="100">
        <v>39630</v>
      </c>
      <c r="B228" s="101">
        <v>168.1842672759914</v>
      </c>
      <c r="C228" s="101">
        <v>238.86387907290225</v>
      </c>
      <c r="D228" s="101">
        <v>256.49047184558526</v>
      </c>
      <c r="E228" s="101">
        <v>267.12413542472842</v>
      </c>
      <c r="F228" s="101">
        <v>201.92875129506453</v>
      </c>
      <c r="G228" s="101">
        <v>220.44257233755715</v>
      </c>
    </row>
    <row r="229" spans="1:7">
      <c r="A229" s="100">
        <v>39661</v>
      </c>
      <c r="B229" s="101">
        <v>170.42079469631511</v>
      </c>
      <c r="C229" s="101">
        <v>227.21353048164906</v>
      </c>
      <c r="D229" s="101">
        <v>239.36331118484659</v>
      </c>
      <c r="E229" s="101">
        <v>223.71846459087769</v>
      </c>
      <c r="F229" s="101">
        <v>207.2737850023361</v>
      </c>
      <c r="G229" s="101">
        <v>208.85707715418741</v>
      </c>
    </row>
    <row r="230" spans="1:7">
      <c r="A230" s="100">
        <v>39692</v>
      </c>
      <c r="B230" s="101">
        <v>169.84798495038069</v>
      </c>
      <c r="C230" s="101">
        <v>203.22832764063597</v>
      </c>
      <c r="D230" s="101">
        <v>225.75923455883756</v>
      </c>
      <c r="E230" s="101">
        <v>201.71768173673604</v>
      </c>
      <c r="F230" s="101">
        <v>192.00901743631022</v>
      </c>
      <c r="G230" s="101">
        <v>196.72891617113527</v>
      </c>
    </row>
    <row r="231" spans="1:7">
      <c r="A231" s="100">
        <v>39722</v>
      </c>
      <c r="B231" s="101">
        <v>160.87034110421607</v>
      </c>
      <c r="C231" s="101">
        <v>184.96135490379837</v>
      </c>
      <c r="D231" s="101">
        <v>190.40445828683585</v>
      </c>
      <c r="E231" s="101">
        <v>154.23029355781833</v>
      </c>
      <c r="F231" s="101">
        <v>168.86522420318119</v>
      </c>
      <c r="G231" s="101">
        <v>172.5608892587764</v>
      </c>
    </row>
    <row r="232" spans="1:7">
      <c r="A232" s="100">
        <v>39753</v>
      </c>
      <c r="B232" s="101">
        <v>146.04312485825585</v>
      </c>
      <c r="C232" s="101">
        <v>159.64891697047051</v>
      </c>
      <c r="D232" s="101">
        <v>178.16561426292276</v>
      </c>
      <c r="E232" s="101">
        <v>134.57648587661723</v>
      </c>
      <c r="F232" s="101">
        <v>171.70329519819262</v>
      </c>
      <c r="G232" s="101">
        <v>157.26869588506244</v>
      </c>
    </row>
    <row r="233" spans="1:7">
      <c r="A233" s="100">
        <v>39783</v>
      </c>
      <c r="B233" s="101">
        <v>135.2676320813234</v>
      </c>
      <c r="C233" s="101">
        <v>142.02949296033125</v>
      </c>
      <c r="D233" s="101">
        <v>174.26049729701117</v>
      </c>
      <c r="E233" s="101">
        <v>127.33676315093447</v>
      </c>
      <c r="F233" s="101">
        <v>166.73667095692258</v>
      </c>
      <c r="G233" s="101">
        <v>148.12991288699331</v>
      </c>
    </row>
    <row r="234" spans="1:7">
      <c r="A234" s="100">
        <v>39814</v>
      </c>
      <c r="B234" s="101">
        <v>126.37798029382081</v>
      </c>
      <c r="C234" s="101">
        <v>122.24918936217198</v>
      </c>
      <c r="D234" s="101">
        <v>184.53411367510989</v>
      </c>
      <c r="E234" s="101">
        <v>134.39522962544004</v>
      </c>
      <c r="F234" s="101">
        <v>177.52134073796609</v>
      </c>
      <c r="G234" s="101">
        <v>146.29214879285061</v>
      </c>
    </row>
    <row r="235" spans="1:7">
      <c r="A235" s="100">
        <v>39845</v>
      </c>
      <c r="B235" s="101">
        <v>120.43309940636264</v>
      </c>
      <c r="C235" s="101">
        <v>114.30339075275326</v>
      </c>
      <c r="D235" s="101">
        <v>177.29940536445457</v>
      </c>
      <c r="E235" s="101">
        <v>131.76432476108982</v>
      </c>
      <c r="F235" s="101">
        <v>187.7383963200073</v>
      </c>
      <c r="G235" s="101">
        <v>141.29647359812404</v>
      </c>
    </row>
    <row r="236" spans="1:7">
      <c r="A236" s="100">
        <v>39873</v>
      </c>
      <c r="B236" s="101">
        <v>124.12162349925117</v>
      </c>
      <c r="C236" s="101">
        <v>117.66792246480034</v>
      </c>
      <c r="D236" s="101">
        <v>177.72569685152945</v>
      </c>
      <c r="E236" s="101">
        <v>129.46043343701695</v>
      </c>
      <c r="F236" s="101">
        <v>190.15075666576703</v>
      </c>
      <c r="G236" s="101">
        <v>143.10479308328286</v>
      </c>
    </row>
    <row r="237" spans="1:7">
      <c r="A237" s="100">
        <v>39904</v>
      </c>
      <c r="B237" s="101">
        <v>127.61356072446321</v>
      </c>
      <c r="C237" s="101">
        <v>117.38401025432866</v>
      </c>
      <c r="D237" s="101">
        <v>178.93159413944949</v>
      </c>
      <c r="E237" s="101">
        <v>147.80888267713351</v>
      </c>
      <c r="F237" s="101">
        <v>193.65577434460616</v>
      </c>
      <c r="G237" s="101">
        <v>147.44788725499083</v>
      </c>
    </row>
    <row r="238" spans="1:7">
      <c r="A238" s="100">
        <v>39934</v>
      </c>
      <c r="B238" s="101">
        <v>133.38804206689701</v>
      </c>
      <c r="C238" s="101">
        <v>123.65954373666703</v>
      </c>
      <c r="D238" s="101">
        <v>185.46327203182551</v>
      </c>
      <c r="E238" s="101">
        <v>167.76704947182728</v>
      </c>
      <c r="F238" s="101">
        <v>227.83403265508576</v>
      </c>
      <c r="G238" s="101">
        <v>157.56849098624417</v>
      </c>
    </row>
    <row r="239" spans="1:7">
      <c r="A239" s="100">
        <v>39965</v>
      </c>
      <c r="B239" s="101">
        <v>137.29941443481704</v>
      </c>
      <c r="C239" s="101">
        <v>122.83094922018893</v>
      </c>
      <c r="D239" s="101">
        <v>185.32569987441585</v>
      </c>
      <c r="E239" s="101">
        <v>160.56288336220126</v>
      </c>
      <c r="F239" s="101">
        <v>233.10883127207666</v>
      </c>
      <c r="G239" s="101">
        <v>158.11072139347499</v>
      </c>
    </row>
    <row r="240" spans="1:7">
      <c r="A240" s="100">
        <v>39995</v>
      </c>
      <c r="B240" s="101">
        <v>139.54392732762503</v>
      </c>
      <c r="C240" s="101">
        <v>125.91849482343065</v>
      </c>
      <c r="D240" s="101">
        <v>167.04864043735782</v>
      </c>
      <c r="E240" s="101">
        <v>144.65138678238557</v>
      </c>
      <c r="F240" s="101">
        <v>261.47664089948648</v>
      </c>
      <c r="G240" s="101">
        <v>154.24010294447643</v>
      </c>
    </row>
    <row r="241" spans="1:7">
      <c r="A241" s="100">
        <v>40026</v>
      </c>
      <c r="B241" s="101">
        <v>140.01627607727266</v>
      </c>
      <c r="C241" s="101">
        <v>129.29552184645743</v>
      </c>
      <c r="D241" s="101">
        <v>162.01135523148679</v>
      </c>
      <c r="E241" s="101">
        <v>157.31555954088296</v>
      </c>
      <c r="F241" s="101">
        <v>318.37007410205928</v>
      </c>
      <c r="G241" s="101">
        <v>159.49910202301584</v>
      </c>
    </row>
    <row r="242" spans="1:7">
      <c r="A242" s="100">
        <v>40057</v>
      </c>
      <c r="B242" s="101">
        <v>138.44418900981358</v>
      </c>
      <c r="C242" s="101">
        <v>144.04168746383789</v>
      </c>
      <c r="D242" s="101">
        <v>157.69735415756284</v>
      </c>
      <c r="E242" s="101">
        <v>150.59064787693274</v>
      </c>
      <c r="F242" s="101">
        <v>326.91199206585441</v>
      </c>
      <c r="G242" s="101">
        <v>159.9183788692977</v>
      </c>
    </row>
    <row r="243" spans="1:7">
      <c r="A243" s="100">
        <v>40087</v>
      </c>
      <c r="B243" s="101">
        <v>134.37270593337431</v>
      </c>
      <c r="C243" s="101">
        <v>157.54582898344134</v>
      </c>
      <c r="D243" s="101">
        <v>166.09979495702345</v>
      </c>
      <c r="E243" s="101">
        <v>152.87073582364314</v>
      </c>
      <c r="F243" s="101">
        <v>321.3276880874667</v>
      </c>
      <c r="G243" s="101">
        <v>162.96909741792513</v>
      </c>
    </row>
    <row r="244" spans="1:7">
      <c r="A244" s="100">
        <v>40118</v>
      </c>
      <c r="B244" s="101">
        <v>137.5265948049107</v>
      </c>
      <c r="C244" s="101">
        <v>208.08983148510376</v>
      </c>
      <c r="D244" s="101">
        <v>170.90070537926997</v>
      </c>
      <c r="E244" s="101">
        <v>162.90198754859421</v>
      </c>
      <c r="F244" s="101">
        <v>315.92460292802434</v>
      </c>
      <c r="G244" s="101">
        <v>174.87180913275259</v>
      </c>
    </row>
    <row r="245" spans="1:7">
      <c r="A245" s="100">
        <v>40148</v>
      </c>
      <c r="B245" s="101">
        <v>136.12120273248541</v>
      </c>
      <c r="C245" s="101">
        <v>215.61779727434958</v>
      </c>
      <c r="D245" s="101">
        <v>171.04098720678661</v>
      </c>
      <c r="E245" s="101">
        <v>170.58288277730233</v>
      </c>
      <c r="F245" s="101">
        <v>333.96355417661988</v>
      </c>
      <c r="G245" s="101">
        <v>178.07236190804414</v>
      </c>
    </row>
    <row r="246" spans="1:7">
      <c r="A246" s="100">
        <v>40179</v>
      </c>
      <c r="B246" s="101">
        <v>140.47513999809976</v>
      </c>
      <c r="C246" s="101">
        <v>201.99855938795886</v>
      </c>
      <c r="D246" s="101">
        <v>170.24224230773203</v>
      </c>
      <c r="E246" s="101">
        <v>169.97460210043764</v>
      </c>
      <c r="F246" s="101">
        <v>375.53355405991493</v>
      </c>
      <c r="G246" s="101">
        <v>179.99571627044674</v>
      </c>
    </row>
    <row r="247" spans="1:7">
      <c r="A247" s="100">
        <v>40210</v>
      </c>
      <c r="B247" s="101">
        <v>142.01018964888362</v>
      </c>
      <c r="C247" s="101">
        <v>191.35229037750398</v>
      </c>
      <c r="D247" s="101">
        <v>164.17350067296411</v>
      </c>
      <c r="E247" s="101">
        <v>170.20963536365383</v>
      </c>
      <c r="F247" s="101">
        <v>360.81815595078041</v>
      </c>
      <c r="G247" s="101">
        <v>176.06900608968351</v>
      </c>
    </row>
    <row r="248" spans="1:7">
      <c r="A248" s="100">
        <v>40238</v>
      </c>
      <c r="B248" s="101">
        <v>144.84932738857358</v>
      </c>
      <c r="C248" s="101">
        <v>187.40499763915005</v>
      </c>
      <c r="D248" s="101">
        <v>157.7263959586829</v>
      </c>
      <c r="E248" s="101">
        <v>175.79059437080383</v>
      </c>
      <c r="F248" s="101">
        <v>264.82287243233998</v>
      </c>
      <c r="G248" s="101">
        <v>168.51131675696951</v>
      </c>
    </row>
    <row r="249" spans="1:7">
      <c r="A249" s="100">
        <v>40269</v>
      </c>
      <c r="B249" s="101">
        <v>150.8316758836981</v>
      </c>
      <c r="C249" s="101">
        <v>204.25218643230042</v>
      </c>
      <c r="D249" s="101">
        <v>154.80266461473462</v>
      </c>
      <c r="E249" s="101">
        <v>174.4515669735689</v>
      </c>
      <c r="F249" s="101">
        <v>233.42458202779869</v>
      </c>
      <c r="G249" s="101">
        <v>170.16587605730604</v>
      </c>
    </row>
    <row r="250" spans="1:7">
      <c r="A250" s="100">
        <v>40299</v>
      </c>
      <c r="B250" s="101">
        <v>151.70424941662588</v>
      </c>
      <c r="C250" s="101">
        <v>209.16666641710475</v>
      </c>
      <c r="D250" s="101">
        <v>155.08503764351278</v>
      </c>
      <c r="E250" s="101">
        <v>171.26542003544955</v>
      </c>
      <c r="F250" s="101">
        <v>215.72177633082021</v>
      </c>
      <c r="G250" s="101">
        <v>169.64170430464134</v>
      </c>
    </row>
    <row r="251" spans="1:7">
      <c r="A251" s="100">
        <v>40330</v>
      </c>
      <c r="B251" s="101">
        <v>152.44503849310087</v>
      </c>
      <c r="C251" s="101">
        <v>203.14020878978945</v>
      </c>
      <c r="D251" s="101">
        <v>151.18072511367782</v>
      </c>
      <c r="E251" s="101">
        <v>169.33347041289997</v>
      </c>
      <c r="F251" s="101">
        <v>224.94292700006645</v>
      </c>
      <c r="G251" s="101">
        <v>168.22037930715612</v>
      </c>
    </row>
    <row r="252" spans="1:7">
      <c r="A252" s="100">
        <v>40360</v>
      </c>
      <c r="B252" s="101">
        <v>151.04659413750872</v>
      </c>
      <c r="C252" s="101">
        <v>197.8453104599167</v>
      </c>
      <c r="D252" s="101">
        <v>163.30580215652401</v>
      </c>
      <c r="E252" s="101">
        <v>175.78683308326285</v>
      </c>
      <c r="F252" s="101">
        <v>247.36368786065691</v>
      </c>
      <c r="G252" s="101">
        <v>172.66830259948921</v>
      </c>
    </row>
    <row r="253" spans="1:7">
      <c r="A253" s="100">
        <v>40391</v>
      </c>
      <c r="B253" s="101">
        <v>155.50995358963377</v>
      </c>
      <c r="C253" s="101">
        <v>192.94065894273996</v>
      </c>
      <c r="D253" s="101">
        <v>185.22527796669166</v>
      </c>
      <c r="E253" s="101">
        <v>193.77927680412142</v>
      </c>
      <c r="F253" s="101">
        <v>262.70217155642337</v>
      </c>
      <c r="G253" s="101">
        <v>182.99846275822412</v>
      </c>
    </row>
    <row r="254" spans="1:7">
      <c r="A254" s="100">
        <v>40422</v>
      </c>
      <c r="B254" s="101">
        <v>153.42927684569588</v>
      </c>
      <c r="C254" s="101">
        <v>198.37643141737144</v>
      </c>
      <c r="D254" s="101">
        <v>208.30938262437695</v>
      </c>
      <c r="E254" s="101">
        <v>198.99893078444723</v>
      </c>
      <c r="F254" s="101">
        <v>318.08970708861256</v>
      </c>
      <c r="G254" s="101">
        <v>194.18529065523586</v>
      </c>
    </row>
    <row r="255" spans="1:7">
      <c r="A255" s="100">
        <v>40452</v>
      </c>
      <c r="B255" s="101">
        <v>157.76809168148947</v>
      </c>
      <c r="C255" s="101">
        <v>202.60682970125296</v>
      </c>
      <c r="D255" s="101">
        <v>219.93047524055467</v>
      </c>
      <c r="E255" s="101">
        <v>221.54270312635171</v>
      </c>
      <c r="F255" s="101">
        <v>349.28545174319464</v>
      </c>
      <c r="G255" s="101">
        <v>204.99676528205106</v>
      </c>
    </row>
    <row r="256" spans="1:7">
      <c r="A256" s="100">
        <v>40483</v>
      </c>
      <c r="B256" s="101">
        <v>160.780435750604</v>
      </c>
      <c r="C256" s="101">
        <v>207.79065163453708</v>
      </c>
      <c r="D256" s="101">
        <v>223.3315391477324</v>
      </c>
      <c r="E256" s="101">
        <v>244.79628773279575</v>
      </c>
      <c r="F256" s="101">
        <v>373.36758987781297</v>
      </c>
      <c r="G256" s="101">
        <v>212.86415679435791</v>
      </c>
    </row>
    <row r="257" spans="1:7">
      <c r="A257" s="100">
        <v>40513</v>
      </c>
      <c r="B257" s="101">
        <v>166.07283790312766</v>
      </c>
      <c r="C257" s="101">
        <v>208.36256055608993</v>
      </c>
      <c r="D257" s="101">
        <v>237.7788059910724</v>
      </c>
      <c r="E257" s="101">
        <v>264.4560587293584</v>
      </c>
      <c r="F257" s="101">
        <v>398.4318512140137</v>
      </c>
      <c r="G257" s="101">
        <v>223.3098879283188</v>
      </c>
    </row>
    <row r="258" spans="1:7">
      <c r="A258" s="107">
        <v>40554</v>
      </c>
      <c r="B258" s="101">
        <v>166.84081064411217</v>
      </c>
      <c r="C258" s="101">
        <v>221.25256838910033</v>
      </c>
      <c r="D258" s="101">
        <v>244.81039004220668</v>
      </c>
      <c r="E258" s="101">
        <v>279.44492244407184</v>
      </c>
      <c r="F258" s="101">
        <v>420.16222045646981</v>
      </c>
      <c r="G258" s="102">
        <v>231.33532663195527</v>
      </c>
    </row>
    <row r="259" spans="1:7">
      <c r="A259" s="107">
        <v>40585</v>
      </c>
      <c r="B259" s="101">
        <v>170.53123953389152</v>
      </c>
      <c r="C259" s="101">
        <v>230.03938163807854</v>
      </c>
      <c r="D259" s="101">
        <v>258.60000348311485</v>
      </c>
      <c r="E259" s="101">
        <v>281.09811095920446</v>
      </c>
      <c r="F259" s="101">
        <v>418.19722972281863</v>
      </c>
      <c r="G259" s="101">
        <v>237.92472647018465</v>
      </c>
    </row>
    <row r="260" spans="1:7">
      <c r="A260" s="107">
        <v>40613</v>
      </c>
      <c r="B260" s="101">
        <v>174.53989274300156</v>
      </c>
      <c r="C260" s="101">
        <v>234.35320095931701</v>
      </c>
      <c r="D260" s="101">
        <v>251.22258443274924</v>
      </c>
      <c r="E260" s="101">
        <v>261.66364737798017</v>
      </c>
      <c r="F260" s="101">
        <v>372.33023566728463</v>
      </c>
      <c r="G260" s="101">
        <v>231.97834085171851</v>
      </c>
    </row>
    <row r="261" spans="1:7">
      <c r="A261" s="107">
        <v>40644</v>
      </c>
      <c r="B261" s="101">
        <v>180.39184201251359</v>
      </c>
      <c r="C261" s="101">
        <v>228.69830486119454</v>
      </c>
      <c r="D261" s="101">
        <v>265.38086187245403</v>
      </c>
      <c r="E261" s="101">
        <v>260.92213497069798</v>
      </c>
      <c r="F261" s="101">
        <v>345.65001794482276</v>
      </c>
      <c r="G261" s="101">
        <v>234.87584906892647</v>
      </c>
    </row>
    <row r="262" spans="1:7">
      <c r="A262" s="107">
        <v>40674</v>
      </c>
      <c r="B262" s="101">
        <v>180.0089339649812</v>
      </c>
      <c r="C262" s="101">
        <v>231.05462026791659</v>
      </c>
      <c r="D262" s="101">
        <v>261.25405096199762</v>
      </c>
      <c r="E262" s="101">
        <v>260.89864546313851</v>
      </c>
      <c r="F262" s="101">
        <v>312.22006025802085</v>
      </c>
      <c r="G262" s="101">
        <v>231.60393616435465</v>
      </c>
    </row>
    <row r="263" spans="1:7">
      <c r="A263" s="107">
        <v>40705</v>
      </c>
      <c r="B263" s="101">
        <v>178.05360892439177</v>
      </c>
      <c r="C263" s="101">
        <v>231.6104182765213</v>
      </c>
      <c r="D263" s="101">
        <v>259.04848689614948</v>
      </c>
      <c r="E263" s="101">
        <v>258.97418683564746</v>
      </c>
      <c r="F263" s="101">
        <v>357.68079746902231</v>
      </c>
      <c r="G263" s="101">
        <v>233.42530361709092</v>
      </c>
    </row>
    <row r="264" spans="1:7">
      <c r="A264" s="107">
        <v>40735</v>
      </c>
      <c r="B264" s="101">
        <v>176.50486810700883</v>
      </c>
      <c r="C264" s="101">
        <v>227.81836449086774</v>
      </c>
      <c r="D264" s="101">
        <v>247.16303095388807</v>
      </c>
      <c r="E264" s="101">
        <v>252.89134056545265</v>
      </c>
      <c r="F264" s="101">
        <v>400.4045162128653</v>
      </c>
      <c r="G264" s="101">
        <v>231.24568964733797</v>
      </c>
    </row>
    <row r="265" spans="1:7">
      <c r="A265" s="107">
        <v>40766</v>
      </c>
      <c r="B265" s="101">
        <v>178.5603729878639</v>
      </c>
      <c r="C265" s="101">
        <v>220.6262509552443</v>
      </c>
      <c r="D265" s="101">
        <v>252.38250300440481</v>
      </c>
      <c r="E265" s="101">
        <v>245.26683288783912</v>
      </c>
      <c r="F265" s="101">
        <v>393.73093622821864</v>
      </c>
      <c r="G265" s="101">
        <v>230.60934488556825</v>
      </c>
    </row>
    <row r="266" spans="1:7">
      <c r="A266" s="107">
        <v>40797</v>
      </c>
      <c r="B266" s="101">
        <v>177.30044817939185</v>
      </c>
      <c r="C266" s="101">
        <v>214.6879364203476</v>
      </c>
      <c r="D266" s="101">
        <v>244.32517534847659</v>
      </c>
      <c r="E266" s="101">
        <v>239.37121793703139</v>
      </c>
      <c r="F266" s="101">
        <v>378.95342960890355</v>
      </c>
      <c r="G266" s="101">
        <v>225.08913680020703</v>
      </c>
    </row>
    <row r="267" spans="1:7">
      <c r="A267" s="107">
        <v>40827</v>
      </c>
      <c r="B267" s="101">
        <v>176.05221019402393</v>
      </c>
      <c r="C267" s="101">
        <v>203.52961038575791</v>
      </c>
      <c r="D267" s="101">
        <v>231.31334053595211</v>
      </c>
      <c r="E267" s="101">
        <v>224.31804545306849</v>
      </c>
      <c r="F267" s="101">
        <v>361.17832067467123</v>
      </c>
      <c r="G267" s="101">
        <v>215.8403686116967</v>
      </c>
    </row>
    <row r="268" spans="1:7">
      <c r="A268" s="107">
        <v>40858</v>
      </c>
      <c r="B268" s="101">
        <v>181.05089213317947</v>
      </c>
      <c r="C268" s="101">
        <v>200.9785411189394</v>
      </c>
      <c r="D268" s="101">
        <v>228.84110170504474</v>
      </c>
      <c r="E268" s="101">
        <v>234.84040797735264</v>
      </c>
      <c r="F268" s="101">
        <v>339.89770262073466</v>
      </c>
      <c r="G268" s="101">
        <v>216.43287362090223</v>
      </c>
    </row>
    <row r="269" spans="1:7">
      <c r="A269" s="107">
        <v>40888</v>
      </c>
      <c r="B269" s="101">
        <v>178.81257332861281</v>
      </c>
      <c r="C269" s="101">
        <v>201.68903958777946</v>
      </c>
      <c r="D269" s="101">
        <v>217.63881312464576</v>
      </c>
      <c r="E269" s="101">
        <v>227.47218237917872</v>
      </c>
      <c r="F269" s="101">
        <v>326.91649694044969</v>
      </c>
      <c r="G269" s="102">
        <v>210.75510863050846</v>
      </c>
    </row>
    <row r="270" spans="1:7">
      <c r="A270" s="107">
        <v>40919</v>
      </c>
      <c r="B270" s="101">
        <v>174.23699396940532</v>
      </c>
      <c r="C270" s="101">
        <v>206.76809448983039</v>
      </c>
      <c r="D270" s="101">
        <v>222.71152295641969</v>
      </c>
      <c r="E270" s="101">
        <v>233.74196397023076</v>
      </c>
      <c r="F270" s="101">
        <v>334.30449127666992</v>
      </c>
      <c r="G270" s="101">
        <v>212.81501755691392</v>
      </c>
    </row>
    <row r="271" spans="1:7">
      <c r="A271" s="107">
        <v>40950</v>
      </c>
      <c r="B271" s="101">
        <v>178.1191016344184</v>
      </c>
      <c r="C271" s="101">
        <v>202.0472689932003</v>
      </c>
      <c r="D271" s="101">
        <v>226.30042988939749</v>
      </c>
      <c r="E271" s="101">
        <v>238.73788979576904</v>
      </c>
      <c r="F271" s="101">
        <v>342.29163393405935</v>
      </c>
      <c r="G271" s="101">
        <v>215.62898507068039</v>
      </c>
    </row>
    <row r="272" spans="1:7">
      <c r="A272" s="107">
        <v>40979</v>
      </c>
      <c r="B272" s="101">
        <v>177.99623670651022</v>
      </c>
      <c r="C272" s="101">
        <v>196.98757715520296</v>
      </c>
      <c r="D272" s="101">
        <v>227.76432730525752</v>
      </c>
      <c r="E272" s="101">
        <v>244.93006775562597</v>
      </c>
      <c r="F272" s="101">
        <v>341.94455382319757</v>
      </c>
      <c r="G272" s="101">
        <v>215.98711526790046</v>
      </c>
    </row>
    <row r="273" spans="1:10">
      <c r="A273" s="107">
        <v>41010</v>
      </c>
      <c r="B273" s="101">
        <v>179.59416292080732</v>
      </c>
      <c r="C273" s="101">
        <v>185.6412927638693</v>
      </c>
      <c r="D273" s="101">
        <v>223.29749534672345</v>
      </c>
      <c r="E273" s="101">
        <v>250.95109136275337</v>
      </c>
      <c r="F273" s="101">
        <v>323.96580408055684</v>
      </c>
      <c r="G273" s="101">
        <v>212.98358695556476</v>
      </c>
    </row>
    <row r="274" spans="1:10">
      <c r="A274" s="107">
        <v>41040</v>
      </c>
      <c r="B274" s="101">
        <v>175.0030610794702</v>
      </c>
      <c r="C274" s="101">
        <v>176.07945102915292</v>
      </c>
      <c r="D274" s="101">
        <v>221.26176737451044</v>
      </c>
      <c r="E274" s="101">
        <v>233.84392205135507</v>
      </c>
      <c r="F274" s="101">
        <v>294.58501197029545</v>
      </c>
      <c r="G274" s="101">
        <v>204.69276344161401</v>
      </c>
    </row>
    <row r="275" spans="1:10">
      <c r="A275" s="107">
        <v>41071</v>
      </c>
      <c r="B275" s="101">
        <v>169.51437418998171</v>
      </c>
      <c r="C275" s="101">
        <v>173.39096388219804</v>
      </c>
      <c r="D275" s="101">
        <v>222.14266077656777</v>
      </c>
      <c r="E275" s="101">
        <v>220.71201243311057</v>
      </c>
      <c r="F275" s="101">
        <v>290.43602246806444</v>
      </c>
      <c r="G275" s="101">
        <v>200.41653107667142</v>
      </c>
    </row>
    <row r="276" spans="1:10">
      <c r="A276" s="107">
        <v>41101</v>
      </c>
      <c r="B276" s="101">
        <v>166.82698096593472</v>
      </c>
      <c r="C276" s="101">
        <v>172.92083044711322</v>
      </c>
      <c r="D276" s="101">
        <v>260.16301595459674</v>
      </c>
      <c r="E276" s="101">
        <v>226.08022604191817</v>
      </c>
      <c r="F276" s="101">
        <v>324.29927742247065</v>
      </c>
      <c r="G276" s="101">
        <v>212.92501163125024</v>
      </c>
    </row>
    <row r="277" spans="1:10">
      <c r="A277" s="107">
        <v>41132</v>
      </c>
      <c r="B277" s="101">
        <v>170.49625237932742</v>
      </c>
      <c r="C277" s="101">
        <v>175.63497665422611</v>
      </c>
      <c r="D277" s="101">
        <v>259.93777332212142</v>
      </c>
      <c r="E277" s="101">
        <v>225.96756327850537</v>
      </c>
      <c r="F277" s="101">
        <v>296.15887804899899</v>
      </c>
      <c r="G277" s="101">
        <v>212.54785754864949</v>
      </c>
    </row>
    <row r="278" spans="1:10">
      <c r="A278" s="107">
        <v>41163</v>
      </c>
      <c r="B278" s="101">
        <v>174.90655980872501</v>
      </c>
      <c r="C278" s="101">
        <v>187.70300633182845</v>
      </c>
      <c r="D278" s="101">
        <v>262.55977230883963</v>
      </c>
      <c r="E278" s="101">
        <v>224.71435582404604</v>
      </c>
      <c r="F278" s="101">
        <v>283.69357666134431</v>
      </c>
      <c r="G278" s="101">
        <v>215.73779935772805</v>
      </c>
    </row>
    <row r="279" spans="1:10">
      <c r="A279" s="127">
        <v>41193</v>
      </c>
      <c r="B279" s="101">
        <v>176.98142191806761</v>
      </c>
      <c r="C279" s="101">
        <v>194.04852227643946</v>
      </c>
      <c r="D279" s="101">
        <v>259.47191434225141</v>
      </c>
      <c r="E279" s="101">
        <v>206.43577949912105</v>
      </c>
      <c r="F279" s="101">
        <v>288.22461870207565</v>
      </c>
      <c r="G279" s="101">
        <v>214.42263046847853</v>
      </c>
    </row>
    <row r="280" spans="1:10">
      <c r="A280" s="159">
        <v>41224</v>
      </c>
      <c r="B280" s="101">
        <v>176.97207518536149</v>
      </c>
      <c r="C280" s="101">
        <v>195.00532169836649</v>
      </c>
      <c r="D280" s="101">
        <v>255.58818902056103</v>
      </c>
      <c r="E280" s="101">
        <v>200.39164408698716</v>
      </c>
      <c r="F280" s="101">
        <v>274.46081570166393</v>
      </c>
      <c r="G280" s="101">
        <v>211.67741508585237</v>
      </c>
    </row>
    <row r="281" spans="1:10">
      <c r="A281" s="103">
        <v>41254</v>
      </c>
      <c r="B281" s="122">
        <v>175.58567952210771</v>
      </c>
      <c r="C281" s="122">
        <v>196.77967015814124</v>
      </c>
      <c r="D281" s="122">
        <v>249.61885137279995</v>
      </c>
      <c r="E281" s="122">
        <v>196.54133273080728</v>
      </c>
      <c r="F281" s="122">
        <v>273.78422772402541</v>
      </c>
      <c r="G281" s="122">
        <v>209.27944990070372</v>
      </c>
    </row>
    <row r="282" spans="1:10">
      <c r="A282" s="100"/>
      <c r="B282" s="104"/>
      <c r="C282" s="104"/>
      <c r="D282" s="104"/>
      <c r="E282" s="104"/>
      <c r="F282" s="104"/>
      <c r="G282" s="105"/>
    </row>
    <row r="283" spans="1:10" ht="40.5" customHeight="1">
      <c r="A283" s="288" t="s">
        <v>117</v>
      </c>
      <c r="B283" s="288"/>
      <c r="C283" s="288"/>
      <c r="D283" s="288"/>
      <c r="E283" s="288"/>
      <c r="F283" s="288"/>
      <c r="G283" s="288"/>
      <c r="H283" s="106"/>
      <c r="I283" s="106"/>
      <c r="J283" s="106"/>
    </row>
  </sheetData>
  <mergeCells count="2">
    <mergeCell ref="B4:G4"/>
    <mergeCell ref="A283:G283"/>
  </mergeCells>
  <pageMargins left="0.5" right="0.5" top="0.5" bottom="0.5" header="0.5" footer="0.5"/>
  <pageSetup fitToHeight="0" orientation="portrait" r:id="rId1"/>
  <headerFooter alignWithMargins="0"/>
  <rowBreaks count="3" manualBreakCount="3">
    <brk id="116" max="6" man="1"/>
    <brk id="170" max="16383" man="1"/>
    <brk id="22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D64"/>
  <sheetViews>
    <sheetView zoomScaleNormal="100" workbookViewId="0"/>
  </sheetViews>
  <sheetFormatPr defaultColWidth="8.85546875" defaultRowHeight="15"/>
  <cols>
    <col min="1" max="1" width="8.85546875" style="188"/>
    <col min="2" max="3" width="16.7109375" style="249" customWidth="1"/>
    <col min="4" max="4" width="17.42578125" style="188" customWidth="1"/>
    <col min="5" max="16384" width="8.85546875" style="189"/>
  </cols>
  <sheetData>
    <row r="1" spans="1:4" ht="12.75" customHeight="1">
      <c r="A1" s="187" t="s">
        <v>161</v>
      </c>
    </row>
    <row r="2" spans="1:4" ht="12.75" customHeight="1">
      <c r="D2" s="323"/>
    </row>
    <row r="3" spans="1:4" ht="12.75" customHeight="1">
      <c r="A3" s="190" t="s">
        <v>0</v>
      </c>
      <c r="B3" s="191" t="s">
        <v>41</v>
      </c>
      <c r="C3" s="191" t="s">
        <v>23</v>
      </c>
      <c r="D3" s="324"/>
    </row>
    <row r="4" spans="1:4" ht="12.75" customHeight="1">
      <c r="A4" s="192"/>
      <c r="B4" s="326" t="s">
        <v>79</v>
      </c>
      <c r="C4" s="326"/>
      <c r="D4" s="325"/>
    </row>
    <row r="5" spans="1:4" ht="12.75" customHeight="1">
      <c r="B5" s="188"/>
      <c r="C5" s="188"/>
      <c r="D5" s="323"/>
    </row>
    <row r="6" spans="1:4" ht="12.75" customHeight="1">
      <c r="A6" s="192">
        <v>1960</v>
      </c>
      <c r="B6" s="193">
        <v>1.3273333333333333</v>
      </c>
      <c r="C6" s="193">
        <v>3.5368802902055623</v>
      </c>
      <c r="D6" s="193"/>
    </row>
    <row r="7" spans="1:4" ht="12.75" customHeight="1">
      <c r="A7" s="192">
        <v>1961</v>
      </c>
      <c r="B7" s="193">
        <v>1.4289846247526261</v>
      </c>
      <c r="C7" s="193">
        <v>3.423508027870342</v>
      </c>
      <c r="D7" s="193"/>
    </row>
    <row r="8" spans="1:4" ht="12.75" customHeight="1">
      <c r="A8" s="192">
        <v>1962</v>
      </c>
      <c r="B8" s="193">
        <v>1.6369036569519215</v>
      </c>
      <c r="C8" s="193">
        <v>3.6036529680365295</v>
      </c>
      <c r="D8" s="193"/>
    </row>
    <row r="9" spans="1:4" ht="12.75" customHeight="1">
      <c r="A9" s="192">
        <v>1963</v>
      </c>
      <c r="B9" s="193">
        <v>1.8631066209633773</v>
      </c>
      <c r="C9" s="193">
        <v>3.5632640586797071</v>
      </c>
      <c r="D9" s="193"/>
    </row>
    <row r="10" spans="1:4" ht="12.75" customHeight="1">
      <c r="A10" s="192">
        <v>1964</v>
      </c>
      <c r="B10" s="193">
        <v>1.9623737629614619</v>
      </c>
      <c r="C10" s="193">
        <v>3.5125766871165647</v>
      </c>
      <c r="D10" s="193"/>
    </row>
    <row r="11" spans="1:4" ht="12.75" customHeight="1">
      <c r="A11" s="192">
        <v>1965</v>
      </c>
      <c r="B11" s="193">
        <v>2.0588432523051132</v>
      </c>
      <c r="C11" s="193">
        <v>3.4691244239631338</v>
      </c>
      <c r="D11" s="193"/>
    </row>
    <row r="12" spans="1:4" ht="12.75" customHeight="1">
      <c r="A12" s="192">
        <v>1966</v>
      </c>
      <c r="B12" s="193">
        <v>2.1871990566346753</v>
      </c>
      <c r="C12" s="193">
        <v>3.564228641671789</v>
      </c>
      <c r="D12" s="193"/>
    </row>
    <row r="13" spans="1:4" ht="12.75" customHeight="1">
      <c r="A13" s="192">
        <v>1967</v>
      </c>
      <c r="B13" s="193">
        <v>2.1546852411617818</v>
      </c>
      <c r="C13" s="193">
        <v>4.0306466441924611</v>
      </c>
      <c r="D13" s="193"/>
    </row>
    <row r="14" spans="1:4" ht="12.75" customHeight="1">
      <c r="A14" s="192">
        <v>1968</v>
      </c>
      <c r="B14" s="193">
        <v>2.213487656385897</v>
      </c>
      <c r="C14" s="193">
        <v>4.0085365853658539</v>
      </c>
      <c r="D14" s="193"/>
    </row>
    <row r="15" spans="1:4" ht="12.75" customHeight="1">
      <c r="A15" s="192">
        <v>1969</v>
      </c>
      <c r="B15" s="193">
        <v>2.1867113564668772</v>
      </c>
      <c r="C15" s="193">
        <v>3.892180818570556</v>
      </c>
      <c r="D15" s="193"/>
    </row>
    <row r="16" spans="1:4" ht="12.75" customHeight="1">
      <c r="A16" s="192">
        <v>1970</v>
      </c>
      <c r="B16" s="193">
        <v>2.3794115829161258</v>
      </c>
      <c r="C16" s="193">
        <v>3.9503934314060896</v>
      </c>
      <c r="D16" s="193"/>
    </row>
    <row r="17" spans="1:4" ht="12.75" customHeight="1">
      <c r="A17" s="192">
        <v>1971</v>
      </c>
      <c r="B17" s="193">
        <v>2.3094965347385306</v>
      </c>
      <c r="C17" s="193">
        <v>3.6760667903525048</v>
      </c>
      <c r="D17" s="193"/>
    </row>
    <row r="18" spans="1:4" ht="12.75" customHeight="1">
      <c r="A18" s="192">
        <v>1972</v>
      </c>
      <c r="B18" s="193">
        <v>2.257860740403494</v>
      </c>
      <c r="C18" s="193">
        <v>4.0981060606060611</v>
      </c>
      <c r="D18" s="193"/>
    </row>
    <row r="19" spans="1:4" ht="12.75" customHeight="1">
      <c r="A19" s="192">
        <v>1973</v>
      </c>
      <c r="B19" s="193">
        <v>2.4284696494727842</v>
      </c>
      <c r="C19" s="193">
        <v>4.2166285278413422</v>
      </c>
      <c r="D19" s="193"/>
    </row>
    <row r="20" spans="1:4" ht="12.75" customHeight="1">
      <c r="A20" s="192">
        <v>1974</v>
      </c>
      <c r="B20" s="193">
        <v>2.4423575129533681</v>
      </c>
      <c r="C20" s="193">
        <v>4.1064610866372977</v>
      </c>
      <c r="D20" s="193"/>
    </row>
    <row r="21" spans="1:4" ht="12.75" customHeight="1">
      <c r="A21" s="192">
        <v>1975</v>
      </c>
      <c r="B21" s="193">
        <v>2.4599624954518737</v>
      </c>
      <c r="C21" s="193">
        <v>4.3342981186685972</v>
      </c>
      <c r="D21" s="193"/>
    </row>
    <row r="22" spans="1:4" ht="12.75" customHeight="1">
      <c r="A22" s="192">
        <v>1976</v>
      </c>
      <c r="B22" s="193">
        <v>2.4315376756771685</v>
      </c>
      <c r="C22" s="193">
        <v>3.854983807124865</v>
      </c>
      <c r="D22" s="193"/>
    </row>
    <row r="23" spans="1:4" ht="12.75" customHeight="1">
      <c r="A23" s="192">
        <v>1977</v>
      </c>
      <c r="B23" s="193">
        <v>2.5332432584585933</v>
      </c>
      <c r="C23" s="193">
        <v>4.3220892274211096</v>
      </c>
      <c r="D23" s="193"/>
    </row>
    <row r="24" spans="1:4" ht="12.75" customHeight="1">
      <c r="A24" s="192">
        <v>1978</v>
      </c>
      <c r="B24" s="193">
        <v>2.7846372853781123</v>
      </c>
      <c r="C24" s="193">
        <v>4.4334365325077396</v>
      </c>
      <c r="D24" s="193"/>
    </row>
    <row r="25" spans="1:4" ht="12.75" customHeight="1">
      <c r="A25" s="192">
        <v>1979</v>
      </c>
      <c r="B25" s="193">
        <v>3.0177843090211129</v>
      </c>
      <c r="C25" s="193">
        <v>4.3580296355626755</v>
      </c>
      <c r="D25" s="193"/>
    </row>
    <row r="26" spans="1:4" ht="12.75" customHeight="1">
      <c r="A26" s="192">
        <v>1980</v>
      </c>
      <c r="B26" s="193">
        <v>2.8907845799633978</v>
      </c>
      <c r="C26" s="193">
        <v>3.732856541859487</v>
      </c>
      <c r="D26" s="193"/>
    </row>
    <row r="27" spans="1:4" ht="12.75" customHeight="1">
      <c r="A27" s="192">
        <v>1981</v>
      </c>
      <c r="B27" s="193">
        <v>3.0267023097948518</v>
      </c>
      <c r="C27" s="193">
        <v>4.0987708516242316</v>
      </c>
      <c r="D27" s="193"/>
    </row>
    <row r="28" spans="1:4" ht="12.75" customHeight="1">
      <c r="A28" s="192">
        <v>1982</v>
      </c>
      <c r="B28" s="193">
        <v>3.4219808809293326</v>
      </c>
      <c r="C28" s="193">
        <v>4.14089499335401</v>
      </c>
      <c r="D28" s="193"/>
    </row>
    <row r="29" spans="1:4" ht="12.75" customHeight="1">
      <c r="A29" s="192">
        <v>1983</v>
      </c>
      <c r="B29" s="193">
        <v>3.5672984065668758</v>
      </c>
      <c r="C29" s="193">
        <v>4.1500219973603167</v>
      </c>
      <c r="D29" s="193"/>
    </row>
    <row r="30" spans="1:4" ht="12.75" customHeight="1">
      <c r="A30" s="192">
        <v>1984</v>
      </c>
      <c r="B30" s="193">
        <v>3.7608957743082767</v>
      </c>
      <c r="C30" s="193">
        <v>4.6691144708423327</v>
      </c>
      <c r="D30" s="193"/>
    </row>
    <row r="31" spans="1:4" ht="12.75" customHeight="1">
      <c r="A31" s="192">
        <v>1985</v>
      </c>
      <c r="B31" s="193">
        <v>3.6794200187090738</v>
      </c>
      <c r="C31" s="193">
        <v>4.531169940222032</v>
      </c>
      <c r="D31" s="193"/>
    </row>
    <row r="32" spans="1:4" ht="12.75" customHeight="1">
      <c r="A32" s="192">
        <v>1986</v>
      </c>
      <c r="B32" s="193">
        <v>3.7363478584268273</v>
      </c>
      <c r="C32" s="193">
        <v>4.6022579244463744</v>
      </c>
      <c r="D32" s="193"/>
    </row>
    <row r="33" spans="1:4" ht="12.75" customHeight="1">
      <c r="A33" s="192">
        <v>1987</v>
      </c>
      <c r="B33" s="193">
        <v>3.7871744609353115</v>
      </c>
      <c r="C33" s="193">
        <v>4.506523765144455</v>
      </c>
      <c r="D33" s="193"/>
    </row>
    <row r="34" spans="1:4" ht="12.75" customHeight="1">
      <c r="A34" s="192">
        <v>1988</v>
      </c>
      <c r="B34" s="193">
        <v>3.7092498589960514</v>
      </c>
      <c r="C34" s="193">
        <v>4.3052380952380949</v>
      </c>
      <c r="D34" s="193"/>
    </row>
    <row r="35" spans="1:4" ht="12.75" customHeight="1">
      <c r="A35" s="192">
        <v>1989</v>
      </c>
      <c r="B35" s="193">
        <v>3.8559938837920482</v>
      </c>
      <c r="C35" s="193">
        <v>4.4902241297091088</v>
      </c>
      <c r="D35" s="193"/>
    </row>
    <row r="36" spans="1:4" ht="12.75" customHeight="1">
      <c r="A36" s="192">
        <v>1990</v>
      </c>
      <c r="B36" s="193">
        <v>4.0083474473747884</v>
      </c>
      <c r="C36" s="193">
        <v>4.6065573770491808</v>
      </c>
      <c r="D36" s="193"/>
    </row>
    <row r="37" spans="1:4" ht="12.75" customHeight="1">
      <c r="A37" s="192">
        <v>1991</v>
      </c>
      <c r="B37" s="193">
        <v>3.9480515495550779</v>
      </c>
      <c r="C37" s="193">
        <v>4.2654953635919961</v>
      </c>
      <c r="D37" s="193"/>
    </row>
    <row r="38" spans="1:4" ht="12.75" customHeight="1">
      <c r="A38" s="192">
        <v>1992</v>
      </c>
      <c r="B38" s="193">
        <v>4.0621377376129635</v>
      </c>
      <c r="C38" s="193">
        <v>4.568376068376069</v>
      </c>
      <c r="D38" s="193"/>
    </row>
    <row r="39" spans="1:4" ht="12.75" customHeight="1">
      <c r="A39" s="192">
        <v>1993</v>
      </c>
      <c r="B39" s="193">
        <v>4.0971673254281953</v>
      </c>
      <c r="C39" s="193">
        <v>3.3328658251519401</v>
      </c>
      <c r="D39" s="193"/>
    </row>
    <row r="40" spans="1:4" ht="12.75" customHeight="1">
      <c r="A40" s="192">
        <v>1994</v>
      </c>
      <c r="B40" s="193">
        <v>4.0817672599516088</v>
      </c>
      <c r="C40" s="193">
        <v>4.9290235081374316</v>
      </c>
      <c r="D40" s="193"/>
    </row>
    <row r="41" spans="1:4" ht="12.75" customHeight="1">
      <c r="A41" s="192">
        <v>1995</v>
      </c>
      <c r="B41" s="193">
        <v>4.2169458448528214</v>
      </c>
      <c r="C41" s="193">
        <v>4.6180358829084049</v>
      </c>
      <c r="D41" s="193"/>
    </row>
    <row r="42" spans="1:4" ht="12.75" customHeight="1">
      <c r="A42" s="192">
        <v>1996</v>
      </c>
      <c r="B42" s="193">
        <v>4.3485321276189266</v>
      </c>
      <c r="C42" s="193">
        <v>4.7612544258978247</v>
      </c>
      <c r="D42" s="193"/>
    </row>
    <row r="43" spans="1:4" ht="12.75" customHeight="1">
      <c r="A43" s="192">
        <v>1997</v>
      </c>
      <c r="B43" s="193">
        <v>4.4227923815520231</v>
      </c>
      <c r="C43" s="193">
        <v>4.6712749615975415</v>
      </c>
      <c r="D43" s="193"/>
    </row>
    <row r="44" spans="1:4" ht="12.75" customHeight="1">
      <c r="A44" s="192">
        <v>1998</v>
      </c>
      <c r="B44" s="193">
        <v>4.456333696418274</v>
      </c>
      <c r="C44" s="193">
        <v>4.5274847307051642</v>
      </c>
      <c r="D44" s="193"/>
    </row>
    <row r="45" spans="1:4" ht="12.75" customHeight="1">
      <c r="A45" s="192">
        <v>1999</v>
      </c>
      <c r="B45" s="193">
        <v>4.4411200613732262</v>
      </c>
      <c r="C45" s="193">
        <v>4.6700223713646531</v>
      </c>
      <c r="D45" s="193"/>
    </row>
    <row r="46" spans="1:4" ht="12.75" customHeight="1">
      <c r="A46" s="192">
        <v>2000</v>
      </c>
      <c r="B46" s="193">
        <v>4.3900941192176761</v>
      </c>
      <c r="C46" s="193">
        <v>4.8790960451977394</v>
      </c>
      <c r="D46" s="193"/>
    </row>
    <row r="47" spans="1:4" ht="12.75" customHeight="1">
      <c r="A47" s="192">
        <v>2001</v>
      </c>
      <c r="B47" s="193">
        <v>4.314382896015549</v>
      </c>
      <c r="C47" s="193">
        <v>4.8311840562719821</v>
      </c>
      <c r="D47" s="193"/>
    </row>
    <row r="48" spans="1:4" ht="12.75" customHeight="1">
      <c r="A48" s="192">
        <v>2002</v>
      </c>
      <c r="B48" s="193">
        <v>4.3326241134751777</v>
      </c>
      <c r="C48" s="193">
        <v>4.7920616113744083</v>
      </c>
      <c r="D48" s="193"/>
    </row>
    <row r="49" spans="1:4" ht="12.75" customHeight="1">
      <c r="A49" s="192">
        <v>2003</v>
      </c>
      <c r="B49" s="193">
        <v>4.2425682812735781</v>
      </c>
      <c r="C49" s="193">
        <v>4.2588588588588587</v>
      </c>
      <c r="D49" s="193"/>
    </row>
    <row r="50" spans="1:4" ht="12.75" customHeight="1">
      <c r="A50" s="192">
        <v>2004</v>
      </c>
      <c r="B50" s="193">
        <v>4.4174565699989428</v>
      </c>
      <c r="C50" s="193">
        <v>4.670194003527337</v>
      </c>
      <c r="D50" s="193"/>
    </row>
    <row r="51" spans="1:4" ht="12.75" customHeight="1">
      <c r="A51" s="192">
        <v>2005</v>
      </c>
      <c r="B51" s="193">
        <v>4.3822234547786598</v>
      </c>
      <c r="C51" s="193">
        <v>4.839976553341149</v>
      </c>
      <c r="D51" s="193"/>
    </row>
    <row r="52" spans="1:4" ht="12.75" customHeight="1">
      <c r="A52" s="192">
        <v>2006</v>
      </c>
      <c r="B52" s="193">
        <v>4.395604395604396</v>
      </c>
      <c r="C52" s="193">
        <v>4.6125592417061609</v>
      </c>
      <c r="D52" s="193"/>
    </row>
    <row r="53" spans="1:4" ht="12.75" customHeight="1">
      <c r="A53" s="192">
        <v>2007</v>
      </c>
      <c r="B53" s="193">
        <v>4.5030602717936299</v>
      </c>
      <c r="C53" s="193">
        <v>4.739988045427376</v>
      </c>
      <c r="D53" s="193"/>
    </row>
    <row r="54" spans="1:4" ht="12.75" customHeight="1">
      <c r="A54" s="192">
        <v>2008</v>
      </c>
      <c r="B54" s="193">
        <v>4.5940492476060202</v>
      </c>
      <c r="C54" s="193">
        <v>4.9348494161032574</v>
      </c>
      <c r="D54" s="193"/>
    </row>
    <row r="55" spans="1:4" ht="12.75" customHeight="1">
      <c r="A55" s="192">
        <v>2009</v>
      </c>
      <c r="B55" s="193">
        <v>4.6096466061362946</v>
      </c>
      <c r="C55" s="193">
        <v>4.7481527093596059</v>
      </c>
      <c r="D55" s="193"/>
    </row>
    <row r="56" spans="1:4" ht="12.75" customHeight="1">
      <c r="A56" s="192">
        <v>2010</v>
      </c>
      <c r="B56" s="193">
        <v>4.5860810765574263</v>
      </c>
      <c r="C56" s="193">
        <v>4.7420147420147423</v>
      </c>
      <c r="D56" s="193"/>
    </row>
    <row r="57" spans="1:4" ht="12.75" customHeight="1">
      <c r="A57" s="194">
        <v>2011</v>
      </c>
      <c r="B57" s="193">
        <v>4.6811058987922944</v>
      </c>
      <c r="C57" s="193">
        <v>4.8515228426395938</v>
      </c>
      <c r="D57" s="193"/>
    </row>
    <row r="58" spans="1:4" ht="12.75" customHeight="1">
      <c r="A58" s="190">
        <v>2012</v>
      </c>
      <c r="B58" s="195">
        <v>4.7194719471947195</v>
      </c>
      <c r="C58" s="195">
        <v>4.9082278481012658</v>
      </c>
      <c r="D58" s="193"/>
    </row>
    <row r="59" spans="1:4" ht="12.75" customHeight="1">
      <c r="A59" s="192"/>
      <c r="D59" s="323"/>
    </row>
    <row r="60" spans="1:4" ht="12.75" customHeight="1">
      <c r="A60" s="289" t="s">
        <v>128</v>
      </c>
      <c r="B60" s="289"/>
      <c r="C60" s="289"/>
      <c r="D60" s="289"/>
    </row>
    <row r="61" spans="1:4" ht="12.75" customHeight="1">
      <c r="A61" s="289"/>
      <c r="B61" s="289"/>
      <c r="C61" s="289"/>
      <c r="D61" s="289"/>
    </row>
    <row r="62" spans="1:4" ht="12.75" customHeight="1">
      <c r="A62" s="289"/>
      <c r="B62" s="289"/>
      <c r="C62" s="289"/>
      <c r="D62" s="289"/>
    </row>
    <row r="63" spans="1:4" ht="12.75" customHeight="1">
      <c r="A63" s="289"/>
      <c r="B63" s="289"/>
      <c r="C63" s="289"/>
      <c r="D63" s="289"/>
    </row>
    <row r="64" spans="1:4" ht="12.75" customHeight="1">
      <c r="A64" s="247"/>
      <c r="B64" s="250"/>
      <c r="C64" s="250"/>
      <c r="D64" s="247"/>
    </row>
  </sheetData>
  <mergeCells count="2">
    <mergeCell ref="A60:D63"/>
    <mergeCell ref="B4:C4"/>
  </mergeCells>
  <pageMargins left="0.7" right="0.7" top="0.75" bottom="0.75" header="0.3" footer="0.3"/>
  <pageSetup scale="8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zoomScaleNormal="100" workbookViewId="0"/>
  </sheetViews>
  <sheetFormatPr defaultRowHeight="12.75"/>
  <cols>
    <col min="1" max="1" width="9" style="293" customWidth="1"/>
    <col min="2" max="2" width="15.7109375" style="291" customWidth="1"/>
    <col min="3" max="4" width="15.7109375" style="293" customWidth="1"/>
    <col min="5" max="5" width="10.5703125" style="293" customWidth="1"/>
    <col min="6" max="6" width="19.7109375" style="293" bestFit="1" customWidth="1"/>
    <col min="7" max="16384" width="9.140625" style="293"/>
  </cols>
  <sheetData>
    <row r="1" spans="1:14">
      <c r="A1" s="290" t="s">
        <v>143</v>
      </c>
      <c r="C1" s="292"/>
    </row>
    <row r="2" spans="1:14">
      <c r="A2" s="294"/>
      <c r="C2" s="292"/>
    </row>
    <row r="3" spans="1:14">
      <c r="A3" s="295" t="s">
        <v>0</v>
      </c>
      <c r="B3" s="292" t="s">
        <v>144</v>
      </c>
      <c r="C3" s="296" t="s">
        <v>145</v>
      </c>
      <c r="D3" s="297" t="s">
        <v>146</v>
      </c>
    </row>
    <row r="4" spans="1:14">
      <c r="A4" s="298"/>
      <c r="B4" s="299" t="s">
        <v>79</v>
      </c>
      <c r="C4" s="299"/>
      <c r="D4" s="299"/>
    </row>
    <row r="5" spans="1:14">
      <c r="A5" s="298"/>
      <c r="B5" s="300"/>
      <c r="C5" s="301"/>
      <c r="D5" s="302"/>
    </row>
    <row r="6" spans="1:14">
      <c r="A6" s="298">
        <v>1961</v>
      </c>
      <c r="B6" s="303">
        <v>2.3949966227203361</v>
      </c>
      <c r="C6" s="304">
        <v>2.8607146278379156</v>
      </c>
      <c r="D6" s="304">
        <v>3.5372124492557511</v>
      </c>
      <c r="H6" s="305"/>
      <c r="I6" s="305"/>
      <c r="J6" s="306"/>
      <c r="K6" s="305"/>
      <c r="L6" s="305"/>
      <c r="M6" s="305"/>
      <c r="N6" s="307"/>
    </row>
    <row r="7" spans="1:14">
      <c r="A7" s="298">
        <v>1962</v>
      </c>
      <c r="B7" s="303">
        <v>3.075229759299781</v>
      </c>
      <c r="C7" s="304">
        <v>3.3898473370064277</v>
      </c>
      <c r="D7" s="304">
        <v>4.3526834611171958</v>
      </c>
      <c r="F7" s="307"/>
      <c r="H7" s="305"/>
      <c r="I7" s="305"/>
      <c r="J7" s="306"/>
      <c r="K7" s="305"/>
      <c r="L7" s="305"/>
      <c r="M7" s="305"/>
      <c r="N7" s="307"/>
    </row>
    <row r="8" spans="1:14">
      <c r="A8" s="298">
        <v>1963</v>
      </c>
      <c r="B8" s="303">
        <v>2.6624236913884922</v>
      </c>
      <c r="C8" s="304">
        <v>3.3934001028641583</v>
      </c>
      <c r="D8" s="304">
        <v>3.9051282051282046</v>
      </c>
      <c r="F8" s="307"/>
      <c r="H8" s="305"/>
      <c r="I8" s="305"/>
      <c r="J8" s="306"/>
      <c r="K8" s="305"/>
      <c r="L8" s="305"/>
      <c r="M8" s="305"/>
      <c r="N8" s="307"/>
    </row>
    <row r="9" spans="1:14">
      <c r="A9" s="298">
        <v>1964</v>
      </c>
      <c r="B9" s="303">
        <v>3.1533886331525451</v>
      </c>
      <c r="C9" s="304">
        <v>3.4845325730819963</v>
      </c>
      <c r="D9" s="304">
        <v>4.2474804031354987</v>
      </c>
      <c r="F9" s="307"/>
      <c r="H9" s="305"/>
      <c r="I9" s="305"/>
      <c r="J9" s="306"/>
      <c r="K9" s="305"/>
      <c r="L9" s="305"/>
      <c r="M9" s="305"/>
      <c r="N9" s="307"/>
    </row>
    <row r="10" spans="1:14">
      <c r="A10" s="298">
        <v>1965</v>
      </c>
      <c r="B10" s="303">
        <v>3.2654867256637172</v>
      </c>
      <c r="C10" s="304">
        <v>3.2320719016083252</v>
      </c>
      <c r="D10" s="304">
        <v>4.0653021442495128</v>
      </c>
      <c r="H10" s="305"/>
      <c r="I10" s="305"/>
      <c r="J10" s="306"/>
      <c r="K10" s="305"/>
      <c r="L10" s="305"/>
      <c r="M10" s="305"/>
      <c r="N10" s="307"/>
    </row>
    <row r="11" spans="1:14">
      <c r="A11" s="298">
        <v>1966</v>
      </c>
      <c r="B11" s="303">
        <v>2.8295969741752871</v>
      </c>
      <c r="C11" s="304">
        <v>3.2325025095576772</v>
      </c>
      <c r="D11" s="304">
        <v>3.8355216547815316</v>
      </c>
      <c r="H11" s="305"/>
      <c r="I11" s="305"/>
      <c r="J11" s="306"/>
      <c r="K11" s="305"/>
      <c r="L11" s="305"/>
      <c r="M11" s="305"/>
      <c r="N11" s="307"/>
    </row>
    <row r="12" spans="1:14">
      <c r="A12" s="298">
        <v>1967</v>
      </c>
      <c r="B12" s="303">
        <v>3.6365140370078137</v>
      </c>
      <c r="C12" s="304">
        <v>4.0216009121069876</v>
      </c>
      <c r="D12" s="304">
        <v>4.1831884219482349</v>
      </c>
      <c r="H12" s="305"/>
      <c r="I12" s="305"/>
      <c r="J12" s="306"/>
      <c r="K12" s="305"/>
      <c r="L12" s="305"/>
      <c r="M12" s="305"/>
      <c r="N12" s="307"/>
    </row>
    <row r="13" spans="1:14">
      <c r="A13" s="298">
        <v>1968</v>
      </c>
      <c r="B13" s="303">
        <v>3.6640584883976821</v>
      </c>
      <c r="C13" s="304">
        <v>4.216160404354282</v>
      </c>
      <c r="D13" s="304">
        <v>3.5470816309215563</v>
      </c>
      <c r="H13" s="305"/>
      <c r="I13" s="305"/>
      <c r="J13" s="306"/>
      <c r="K13" s="305"/>
      <c r="L13" s="305"/>
      <c r="M13" s="305"/>
      <c r="N13" s="307"/>
    </row>
    <row r="14" spans="1:14">
      <c r="A14" s="298">
        <v>1969</v>
      </c>
      <c r="B14" s="303">
        <v>3.58088344653215</v>
      </c>
      <c r="C14" s="304">
        <v>3.8876606846467983</v>
      </c>
      <c r="D14" s="304">
        <v>4.038321901572842</v>
      </c>
      <c r="H14" s="305"/>
      <c r="I14" s="305"/>
      <c r="J14" s="306"/>
      <c r="K14" s="305"/>
      <c r="L14" s="305"/>
      <c r="M14" s="305"/>
      <c r="N14" s="307"/>
    </row>
    <row r="15" spans="1:14">
      <c r="A15" s="298">
        <v>1970</v>
      </c>
      <c r="B15" s="303">
        <v>3.4223484848484844</v>
      </c>
      <c r="C15" s="304">
        <v>3.7264242957409781</v>
      </c>
      <c r="D15" s="304">
        <v>4.1938855293500525</v>
      </c>
      <c r="H15" s="305"/>
      <c r="I15" s="305"/>
      <c r="J15" s="306"/>
      <c r="K15" s="305"/>
      <c r="L15" s="305"/>
      <c r="M15" s="305"/>
      <c r="N15" s="307"/>
    </row>
    <row r="16" spans="1:14">
      <c r="A16" s="298">
        <v>1971</v>
      </c>
      <c r="B16" s="303">
        <v>3.8614137319483151</v>
      </c>
      <c r="C16" s="304">
        <v>4.4229501120458465</v>
      </c>
      <c r="D16" s="304">
        <v>4.3889450807796404</v>
      </c>
      <c r="H16" s="305"/>
      <c r="I16" s="305"/>
      <c r="J16" s="306"/>
      <c r="K16" s="305"/>
      <c r="L16" s="305"/>
      <c r="M16" s="305"/>
      <c r="N16" s="307"/>
    </row>
    <row r="17" spans="1:14">
      <c r="A17" s="298">
        <v>1972</v>
      </c>
      <c r="B17" s="303">
        <v>4.5698324022346366</v>
      </c>
      <c r="C17" s="304">
        <v>4.0380287406946822</v>
      </c>
      <c r="D17" s="304">
        <v>4.2411722443476636</v>
      </c>
      <c r="H17" s="305"/>
      <c r="I17" s="305"/>
      <c r="J17" s="306"/>
      <c r="K17" s="305"/>
      <c r="L17" s="305"/>
      <c r="M17" s="305"/>
      <c r="N17" s="307"/>
    </row>
    <row r="18" spans="1:14">
      <c r="A18" s="298">
        <v>1973</v>
      </c>
      <c r="B18" s="303">
        <v>4.5066902297399647</v>
      </c>
      <c r="C18" s="304">
        <v>4.3477349339944764</v>
      </c>
      <c r="D18" s="304">
        <v>4.3654015579068579</v>
      </c>
      <c r="H18" s="305"/>
      <c r="I18" s="305"/>
      <c r="J18" s="306"/>
      <c r="K18" s="305"/>
      <c r="L18" s="305"/>
      <c r="M18" s="305"/>
      <c r="N18" s="307"/>
    </row>
    <row r="19" spans="1:14">
      <c r="A19" s="298">
        <v>1974</v>
      </c>
      <c r="B19" s="303">
        <v>4.5844187168355042</v>
      </c>
      <c r="C19" s="304">
        <v>4.6257125299315547</v>
      </c>
      <c r="D19" s="304">
        <v>4.9711698272297573</v>
      </c>
      <c r="H19" s="305"/>
      <c r="I19" s="305"/>
      <c r="J19" s="306"/>
      <c r="K19" s="305"/>
      <c r="L19" s="305"/>
      <c r="M19" s="305"/>
      <c r="N19" s="307"/>
    </row>
    <row r="20" spans="1:14">
      <c r="A20" s="298">
        <v>1975</v>
      </c>
      <c r="B20" s="303">
        <v>3.8734229469284553</v>
      </c>
      <c r="C20" s="304">
        <v>4.3188086094093991</v>
      </c>
      <c r="D20" s="304">
        <v>4.3344311059173481</v>
      </c>
      <c r="H20" s="305"/>
      <c r="I20" s="305"/>
      <c r="J20" s="306"/>
      <c r="K20" s="305"/>
      <c r="L20" s="305"/>
      <c r="M20" s="305"/>
      <c r="N20" s="307"/>
    </row>
    <row r="21" spans="1:14">
      <c r="A21" s="298">
        <v>1976</v>
      </c>
      <c r="B21" s="303">
        <v>3.7721637426900583</v>
      </c>
      <c r="C21" s="304">
        <v>3.9344358188001909</v>
      </c>
      <c r="D21" s="304">
        <v>3.8505280259951258</v>
      </c>
      <c r="H21" s="305"/>
      <c r="I21" s="305"/>
      <c r="J21" s="306"/>
      <c r="K21" s="305"/>
      <c r="L21" s="305"/>
      <c r="M21" s="305"/>
      <c r="N21" s="307"/>
    </row>
    <row r="22" spans="1:14">
      <c r="A22" s="298">
        <v>1977</v>
      </c>
      <c r="B22" s="303">
        <v>4.2303030303030305</v>
      </c>
      <c r="C22" s="304">
        <v>4.3552948345484896</v>
      </c>
      <c r="D22" s="304">
        <v>4.900588164239986</v>
      </c>
      <c r="H22" s="305"/>
      <c r="I22" s="305"/>
      <c r="J22" s="306"/>
      <c r="K22" s="305"/>
      <c r="L22" s="305"/>
      <c r="M22" s="305"/>
      <c r="N22" s="307"/>
    </row>
    <row r="23" spans="1:14">
      <c r="A23" s="298">
        <v>1978</v>
      </c>
      <c r="B23" s="303">
        <v>5.0323285172562766</v>
      </c>
      <c r="C23" s="304">
        <v>4.8868634987289497</v>
      </c>
      <c r="D23" s="304">
        <v>5.2526183627087937</v>
      </c>
      <c r="H23" s="305"/>
      <c r="I23" s="305"/>
      <c r="J23" s="306"/>
      <c r="K23" s="305"/>
      <c r="L23" s="305"/>
      <c r="M23" s="305"/>
      <c r="N23" s="307"/>
    </row>
    <row r="24" spans="1:14">
      <c r="A24" s="298">
        <v>1979</v>
      </c>
      <c r="B24" s="303">
        <v>4.7819916809395648</v>
      </c>
      <c r="C24" s="304">
        <v>4.7775593075443465</v>
      </c>
      <c r="D24" s="304">
        <v>5.2292159094225106</v>
      </c>
      <c r="H24" s="305"/>
      <c r="I24" s="305"/>
      <c r="J24" s="306"/>
      <c r="K24" s="305"/>
      <c r="L24" s="305"/>
      <c r="M24" s="305"/>
      <c r="N24" s="307"/>
    </row>
    <row r="25" spans="1:14">
      <c r="A25" s="298">
        <v>1980</v>
      </c>
      <c r="B25" s="303">
        <v>5.1810457516339872</v>
      </c>
      <c r="C25" s="304">
        <v>4.738863319591883</v>
      </c>
      <c r="D25" s="304">
        <v>5.8782297298235155</v>
      </c>
      <c r="H25" s="305"/>
      <c r="I25" s="305"/>
      <c r="J25" s="306"/>
      <c r="K25" s="305"/>
      <c r="L25" s="305"/>
      <c r="M25" s="305"/>
      <c r="N25" s="307"/>
    </row>
    <row r="26" spans="1:14">
      <c r="A26" s="298">
        <v>1981</v>
      </c>
      <c r="B26" s="303">
        <v>5.0109658371994943</v>
      </c>
      <c r="C26" s="304">
        <v>4.8797291086773669</v>
      </c>
      <c r="D26" s="304">
        <v>5.8417169684775319</v>
      </c>
      <c r="H26" s="305"/>
      <c r="I26" s="305"/>
      <c r="J26" s="306"/>
      <c r="K26" s="305"/>
      <c r="L26" s="305"/>
      <c r="M26" s="305"/>
      <c r="N26" s="307"/>
    </row>
    <row r="27" spans="1:14">
      <c r="A27" s="298">
        <v>1982</v>
      </c>
      <c r="B27" s="303">
        <v>5.2360107371463966</v>
      </c>
      <c r="C27" s="304">
        <v>5.2433322266489606</v>
      </c>
      <c r="D27" s="304">
        <v>6.2056524353577869</v>
      </c>
      <c r="H27" s="305"/>
      <c r="I27" s="305"/>
      <c r="J27" s="306"/>
      <c r="K27" s="305"/>
      <c r="L27" s="305"/>
      <c r="M27" s="305"/>
      <c r="N27" s="307"/>
    </row>
    <row r="28" spans="1:14">
      <c r="A28" s="298">
        <v>1983</v>
      </c>
      <c r="B28" s="303">
        <v>5.1274347285536681</v>
      </c>
      <c r="C28" s="304">
        <v>5.208429319154412</v>
      </c>
      <c r="D28" s="304">
        <v>6.3716814159292037</v>
      </c>
      <c r="H28" s="305"/>
      <c r="I28" s="305"/>
      <c r="J28" s="306"/>
      <c r="K28" s="305"/>
      <c r="L28" s="305"/>
      <c r="M28" s="305"/>
      <c r="N28" s="307"/>
    </row>
    <row r="29" spans="1:14">
      <c r="A29" s="298">
        <v>1984</v>
      </c>
      <c r="B29" s="303">
        <v>6.459745347698334</v>
      </c>
      <c r="C29" s="304">
        <v>5.9331502062280013</v>
      </c>
      <c r="D29" s="304">
        <v>7.7204744713769982</v>
      </c>
      <c r="H29" s="305"/>
      <c r="I29" s="305"/>
      <c r="J29" s="306"/>
      <c r="K29" s="305"/>
      <c r="L29" s="305"/>
      <c r="M29" s="305"/>
      <c r="N29" s="307"/>
    </row>
    <row r="30" spans="1:14">
      <c r="A30" s="298">
        <v>1985</v>
      </c>
      <c r="B30" s="303">
        <v>5.9999166215033144</v>
      </c>
      <c r="C30" s="304">
        <v>5.8294685623051778</v>
      </c>
      <c r="D30" s="304">
        <v>6.333333333333333</v>
      </c>
      <c r="H30" s="305"/>
      <c r="I30" s="305"/>
      <c r="J30" s="306"/>
      <c r="K30" s="305"/>
      <c r="L30" s="305"/>
      <c r="M30" s="305"/>
      <c r="N30" s="307"/>
    </row>
    <row r="31" spans="1:14">
      <c r="A31" s="298">
        <v>1986</v>
      </c>
      <c r="B31" s="303">
        <v>5.4487229619872801</v>
      </c>
      <c r="C31" s="304">
        <v>6.0918959963952535</v>
      </c>
      <c r="D31" s="304">
        <v>6.9659489233850769</v>
      </c>
      <c r="H31" s="305"/>
      <c r="I31" s="305"/>
      <c r="J31" s="306"/>
      <c r="K31" s="305"/>
      <c r="L31" s="305"/>
      <c r="M31" s="305"/>
      <c r="N31" s="307"/>
    </row>
    <row r="32" spans="1:14">
      <c r="A32" s="298">
        <v>1987</v>
      </c>
      <c r="B32" s="303">
        <v>5.5584031142920862</v>
      </c>
      <c r="C32" s="304">
        <v>5.7757052617653857</v>
      </c>
      <c r="D32" s="304">
        <v>5.9879638916750251</v>
      </c>
      <c r="H32" s="305"/>
      <c r="I32" s="305"/>
      <c r="J32" s="306"/>
      <c r="K32" s="305"/>
      <c r="L32" s="305"/>
      <c r="M32" s="305"/>
      <c r="N32" s="307"/>
    </row>
    <row r="33" spans="1:14">
      <c r="A33" s="298">
        <v>1988</v>
      </c>
      <c r="B33" s="303">
        <v>6.1509214149544587</v>
      </c>
      <c r="C33" s="304">
        <v>6.2266113923546049</v>
      </c>
      <c r="D33" s="304">
        <v>6.2142099681866387</v>
      </c>
      <c r="H33" s="305"/>
      <c r="I33" s="305"/>
      <c r="J33" s="306"/>
      <c r="K33" s="305"/>
      <c r="L33" s="305"/>
      <c r="M33" s="305"/>
      <c r="N33" s="307"/>
    </row>
    <row r="34" spans="1:14">
      <c r="A34" s="298">
        <v>1989</v>
      </c>
      <c r="B34" s="303">
        <v>6.347955316177937</v>
      </c>
      <c r="C34" s="304">
        <v>5.6815325034361503</v>
      </c>
      <c r="D34" s="304">
        <v>6.7369179068650977</v>
      </c>
      <c r="H34" s="305"/>
      <c r="I34" s="305"/>
      <c r="J34" s="306"/>
      <c r="K34" s="305"/>
      <c r="L34" s="305"/>
      <c r="M34" s="305"/>
      <c r="N34" s="307"/>
    </row>
    <row r="35" spans="1:14">
      <c r="A35" s="298">
        <v>1990</v>
      </c>
      <c r="B35" s="303">
        <v>6.4786866135612966</v>
      </c>
      <c r="C35" s="304">
        <v>6.2733936722354615</v>
      </c>
      <c r="D35" s="304">
        <v>6.9711872826626928</v>
      </c>
      <c r="H35" s="305"/>
      <c r="I35" s="305"/>
      <c r="J35" s="306"/>
      <c r="K35" s="305"/>
      <c r="L35" s="305"/>
      <c r="M35" s="305"/>
      <c r="N35" s="307"/>
    </row>
    <row r="36" spans="1:14">
      <c r="A36" s="298">
        <v>1991</v>
      </c>
      <c r="B36" s="303">
        <v>6.6755947753071059</v>
      </c>
      <c r="C36" s="304">
        <v>6.7712048521805057</v>
      </c>
      <c r="D36" s="304">
        <v>7.2522090381216868</v>
      </c>
      <c r="H36" s="305"/>
      <c r="I36" s="305"/>
      <c r="J36" s="306"/>
      <c r="K36" s="305"/>
      <c r="L36" s="305"/>
      <c r="M36" s="305"/>
      <c r="N36" s="307"/>
    </row>
    <row r="37" spans="1:14">
      <c r="A37" s="298">
        <v>1992</v>
      </c>
      <c r="B37" s="303">
        <v>6.4041771120704931</v>
      </c>
      <c r="C37" s="304">
        <v>5.9810965683652313</v>
      </c>
      <c r="D37" s="304">
        <v>6.8190614417029511</v>
      </c>
      <c r="H37" s="305"/>
      <c r="I37" s="305"/>
      <c r="J37" s="306"/>
      <c r="K37" s="305"/>
      <c r="L37" s="305"/>
      <c r="M37" s="305"/>
      <c r="N37" s="307"/>
    </row>
    <row r="38" spans="1:14">
      <c r="A38" s="298">
        <v>1993</v>
      </c>
      <c r="B38" s="303">
        <v>6.4721914469310882</v>
      </c>
      <c r="C38" s="304">
        <v>6.5841894262089706</v>
      </c>
      <c r="D38" s="304">
        <v>7.3280272882319508</v>
      </c>
      <c r="H38" s="305"/>
      <c r="I38" s="305"/>
      <c r="J38" s="306"/>
      <c r="K38" s="305"/>
      <c r="L38" s="305"/>
      <c r="M38" s="305"/>
      <c r="N38" s="307"/>
    </row>
    <row r="39" spans="1:14">
      <c r="A39" s="298">
        <v>1994</v>
      </c>
      <c r="B39" s="303">
        <v>6.6681241801486664</v>
      </c>
      <c r="C39" s="304">
        <v>6.7620410499632015</v>
      </c>
      <c r="D39" s="304">
        <v>7.3528437327443408</v>
      </c>
      <c r="H39" s="305"/>
      <c r="I39" s="305"/>
      <c r="J39" s="306"/>
      <c r="K39" s="305"/>
      <c r="L39" s="305"/>
      <c r="M39" s="305"/>
      <c r="N39" s="307"/>
    </row>
    <row r="40" spans="1:14">
      <c r="A40" s="298">
        <v>1995</v>
      </c>
      <c r="B40" s="303">
        <v>6.5079030558482609</v>
      </c>
      <c r="C40" s="304">
        <v>6.8880874825500236</v>
      </c>
      <c r="D40" s="304">
        <v>7.6987627756858528</v>
      </c>
      <c r="H40" s="305"/>
      <c r="I40" s="305"/>
      <c r="J40" s="306"/>
      <c r="K40" s="305"/>
      <c r="L40" s="305"/>
      <c r="M40" s="305"/>
      <c r="N40" s="307"/>
    </row>
    <row r="41" spans="1:14">
      <c r="A41" s="298">
        <v>1996</v>
      </c>
      <c r="B41" s="303">
        <v>7.1322937126758328</v>
      </c>
      <c r="C41" s="304">
        <v>7.2932293152226713</v>
      </c>
      <c r="D41" s="304">
        <v>8.1477732793522275</v>
      </c>
      <c r="H41" s="305"/>
      <c r="I41" s="305"/>
      <c r="J41" s="306"/>
      <c r="K41" s="305"/>
      <c r="L41" s="305"/>
      <c r="M41" s="305"/>
      <c r="N41" s="307"/>
    </row>
    <row r="42" spans="1:14">
      <c r="A42" s="298">
        <v>1997</v>
      </c>
      <c r="B42" s="303">
        <v>6.6236790606653617</v>
      </c>
      <c r="C42" s="304">
        <v>7.268154991018732</v>
      </c>
      <c r="D42" s="304">
        <v>7.3762278978389002</v>
      </c>
      <c r="H42" s="305"/>
      <c r="I42" s="305"/>
      <c r="J42" s="306"/>
      <c r="K42" s="305"/>
      <c r="L42" s="305"/>
      <c r="M42" s="305"/>
      <c r="N42" s="307"/>
    </row>
    <row r="43" spans="1:14">
      <c r="A43" s="298">
        <v>1998</v>
      </c>
      <c r="B43" s="303">
        <v>7.6058463889950323</v>
      </c>
      <c r="C43" s="304">
        <v>7.2034926457469508</v>
      </c>
      <c r="D43" s="304">
        <v>7.5545232273838634</v>
      </c>
      <c r="H43" s="305"/>
      <c r="I43" s="305"/>
      <c r="J43" s="306"/>
      <c r="K43" s="305"/>
      <c r="L43" s="305"/>
      <c r="M43" s="305"/>
      <c r="N43" s="307"/>
    </row>
    <row r="44" spans="1:14">
      <c r="A44" s="298">
        <v>1999</v>
      </c>
      <c r="B44" s="303">
        <v>7.243118548639349</v>
      </c>
      <c r="C44" s="304">
        <v>7.5411361259765028</v>
      </c>
      <c r="D44" s="304">
        <v>8.0492690850027078</v>
      </c>
      <c r="H44" s="305"/>
      <c r="I44" s="305"/>
      <c r="J44" s="306"/>
      <c r="K44" s="305"/>
      <c r="L44" s="305"/>
      <c r="M44" s="305"/>
      <c r="N44" s="307"/>
    </row>
    <row r="45" spans="1:14">
      <c r="A45" s="298">
        <v>2000</v>
      </c>
      <c r="B45" s="303">
        <v>7.117048113344155</v>
      </c>
      <c r="C45" s="304">
        <v>7.2825654947557048</v>
      </c>
      <c r="D45" s="304">
        <v>8.0076701821668266</v>
      </c>
      <c r="H45" s="305"/>
      <c r="I45" s="305"/>
      <c r="J45" s="306"/>
      <c r="K45" s="305"/>
      <c r="L45" s="305"/>
      <c r="M45" s="305"/>
      <c r="N45" s="307"/>
    </row>
    <row r="46" spans="1:14">
      <c r="A46" s="298">
        <v>2001</v>
      </c>
      <c r="B46" s="303">
        <v>6.6169942264442279</v>
      </c>
      <c r="C46" s="304">
        <v>7.8827143448847163</v>
      </c>
      <c r="D46" s="304">
        <v>7.0825688073394497</v>
      </c>
      <c r="H46" s="305"/>
      <c r="I46" s="305"/>
      <c r="J46" s="306"/>
      <c r="K46" s="305"/>
      <c r="L46" s="305"/>
      <c r="M46" s="305"/>
      <c r="N46" s="307"/>
    </row>
    <row r="47" spans="1:14">
      <c r="A47" s="298">
        <v>2002</v>
      </c>
      <c r="B47" s="303">
        <v>7.4454106723569584</v>
      </c>
      <c r="C47" s="304">
        <v>6.9055801394537291</v>
      </c>
      <c r="D47" s="304">
        <v>8.002505010020041</v>
      </c>
      <c r="H47" s="305"/>
      <c r="I47" s="305"/>
      <c r="J47" s="306"/>
      <c r="K47" s="305"/>
      <c r="L47" s="305"/>
      <c r="M47" s="305"/>
      <c r="N47" s="307"/>
    </row>
    <row r="48" spans="1:14">
      <c r="A48" s="298">
        <v>2003</v>
      </c>
      <c r="B48" s="303">
        <v>6.249874386029675</v>
      </c>
      <c r="C48" s="304">
        <v>6.4985002007605273</v>
      </c>
      <c r="D48" s="304">
        <v>7.7778987479586288</v>
      </c>
      <c r="H48" s="305"/>
      <c r="I48" s="305"/>
      <c r="J48" s="306"/>
      <c r="K48" s="305"/>
      <c r="L48" s="305"/>
      <c r="M48" s="305"/>
      <c r="N48" s="307"/>
    </row>
    <row r="49" spans="1:14">
      <c r="A49" s="298">
        <v>2004</v>
      </c>
      <c r="B49" s="303">
        <v>7.5787268898176778</v>
      </c>
      <c r="C49" s="304">
        <v>8.1716131312968994</v>
      </c>
      <c r="D49" s="304">
        <v>7.7753768844221112</v>
      </c>
      <c r="H49" s="305"/>
      <c r="I49" s="305"/>
      <c r="J49" s="306"/>
      <c r="K49" s="305"/>
      <c r="L49" s="305"/>
      <c r="M49" s="305"/>
      <c r="N49" s="307"/>
    </row>
    <row r="50" spans="1:14">
      <c r="A50" s="298">
        <v>2005</v>
      </c>
      <c r="B50" s="303">
        <v>6.9886697360692702</v>
      </c>
      <c r="C50" s="304">
        <v>7.465089167559392</v>
      </c>
      <c r="D50" s="304">
        <v>7.9608998393144077</v>
      </c>
      <c r="H50" s="305"/>
      <c r="I50" s="305"/>
      <c r="J50" s="306"/>
      <c r="K50" s="305"/>
      <c r="L50" s="305"/>
      <c r="M50" s="305"/>
      <c r="N50" s="307"/>
    </row>
    <row r="51" spans="1:14">
      <c r="A51" s="298">
        <v>2006</v>
      </c>
      <c r="B51" s="303">
        <v>6.7413939692016758</v>
      </c>
      <c r="C51" s="304">
        <v>7.200661379908178</v>
      </c>
      <c r="D51" s="304">
        <v>8.0365122615803823</v>
      </c>
      <c r="H51" s="305"/>
      <c r="I51" s="305"/>
      <c r="J51" s="306"/>
      <c r="K51" s="305"/>
      <c r="L51" s="305"/>
      <c r="M51" s="305"/>
      <c r="N51" s="307"/>
    </row>
    <row r="52" spans="1:14">
      <c r="A52" s="298">
        <v>2007</v>
      </c>
      <c r="B52" s="303">
        <v>6.2542473179857216</v>
      </c>
      <c r="C52" s="304">
        <v>6.9610772439239588</v>
      </c>
      <c r="D52" s="304">
        <v>7.2245901639344261</v>
      </c>
      <c r="H52" s="305"/>
      <c r="I52" s="305"/>
      <c r="J52" s="306"/>
      <c r="K52" s="305"/>
      <c r="L52" s="305"/>
      <c r="M52" s="305"/>
      <c r="N52" s="307"/>
    </row>
    <row r="53" spans="1:14">
      <c r="A53" s="308">
        <v>2008</v>
      </c>
      <c r="B53" s="303">
        <v>7.1018345216333723</v>
      </c>
      <c r="C53" s="304">
        <v>8.0873442892307121</v>
      </c>
      <c r="D53" s="304">
        <v>8.2813754380567346</v>
      </c>
      <c r="H53" s="305"/>
      <c r="I53" s="305"/>
      <c r="J53" s="306"/>
      <c r="K53" s="305"/>
      <c r="L53" s="305"/>
      <c r="M53" s="305"/>
      <c r="N53" s="307"/>
    </row>
    <row r="54" spans="1:14">
      <c r="A54" s="308">
        <v>2009</v>
      </c>
      <c r="B54" s="303">
        <v>7.4469052337102228</v>
      </c>
      <c r="C54" s="304">
        <v>7.809078622707716</v>
      </c>
      <c r="D54" s="304">
        <v>7.9301408450704232</v>
      </c>
      <c r="H54" s="305"/>
      <c r="I54" s="305"/>
      <c r="J54" s="306"/>
      <c r="K54" s="305"/>
      <c r="L54" s="305"/>
      <c r="M54" s="305"/>
      <c r="N54" s="307"/>
    </row>
    <row r="55" spans="1:14">
      <c r="A55" s="308">
        <v>2010</v>
      </c>
      <c r="B55" s="309">
        <v>6.876917889057494</v>
      </c>
      <c r="C55" s="310">
        <v>7.3101555629681298</v>
      </c>
      <c r="D55" s="310">
        <v>7.6730273336771528</v>
      </c>
      <c r="F55" s="311"/>
      <c r="H55" s="305"/>
      <c r="I55" s="305"/>
      <c r="J55" s="306"/>
      <c r="K55" s="305"/>
      <c r="L55" s="305"/>
      <c r="M55" s="305"/>
      <c r="N55" s="307"/>
    </row>
    <row r="56" spans="1:14">
      <c r="A56" s="308">
        <v>2011</v>
      </c>
      <c r="B56" s="309">
        <v>6.6524953789279113</v>
      </c>
      <c r="C56" s="310">
        <v>7.0092307692307694</v>
      </c>
      <c r="D56" s="310">
        <v>7.7461928934010151</v>
      </c>
      <c r="F56" s="311"/>
      <c r="H56" s="305"/>
      <c r="I56" s="305"/>
      <c r="J56" s="306"/>
      <c r="K56" s="305"/>
      <c r="L56" s="305"/>
      <c r="M56" s="305"/>
      <c r="N56" s="307"/>
    </row>
    <row r="57" spans="1:14">
      <c r="A57" s="312">
        <v>2012</v>
      </c>
      <c r="B57" s="313">
        <v>7.1845574387947275</v>
      </c>
      <c r="C57" s="314">
        <v>7.3300653594771239</v>
      </c>
      <c r="D57" s="314">
        <v>6.75</v>
      </c>
      <c r="H57" s="305"/>
      <c r="I57" s="305"/>
      <c r="J57" s="306"/>
      <c r="K57" s="305"/>
      <c r="L57" s="305"/>
      <c r="M57" s="305"/>
      <c r="N57" s="307"/>
    </row>
    <row r="58" spans="1:14">
      <c r="A58" s="294"/>
      <c r="C58" s="292"/>
      <c r="H58" s="305"/>
      <c r="I58" s="305"/>
      <c r="J58" s="306"/>
      <c r="K58" s="305"/>
      <c r="L58" s="305"/>
      <c r="M58" s="305"/>
      <c r="N58" s="307"/>
    </row>
    <row r="59" spans="1:14" ht="52.5" customHeight="1">
      <c r="A59" s="315" t="s">
        <v>147</v>
      </c>
      <c r="B59" s="315"/>
      <c r="C59" s="315"/>
      <c r="D59" s="315"/>
      <c r="E59" s="315"/>
      <c r="F59" s="316"/>
    </row>
    <row r="60" spans="1:14">
      <c r="A60" s="317"/>
      <c r="B60" s="317"/>
      <c r="C60" s="317"/>
      <c r="D60" s="317"/>
      <c r="E60" s="316"/>
      <c r="F60" s="316"/>
    </row>
    <row r="61" spans="1:14">
      <c r="A61" s="318"/>
      <c r="B61" s="318"/>
      <c r="C61" s="318"/>
      <c r="D61" s="318"/>
      <c r="E61" s="318"/>
    </row>
  </sheetData>
  <mergeCells count="2">
    <mergeCell ref="B4:D4"/>
    <mergeCell ref="A59:E59"/>
  </mergeCells>
  <pageMargins left="0.7" right="0.7" top="0.75" bottom="0.75" header="0.3" footer="0.3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zoomScaleNormal="100" zoomScaleSheetLayoutView="100" workbookViewId="0"/>
  </sheetViews>
  <sheetFormatPr defaultRowHeight="12.75"/>
  <cols>
    <col min="2" max="3" width="12.7109375" customWidth="1"/>
    <col min="4" max="4" width="18.28515625" style="8" customWidth="1"/>
  </cols>
  <sheetData>
    <row r="1" spans="1:4">
      <c r="A1" s="1" t="s">
        <v>81</v>
      </c>
    </row>
    <row r="3" spans="1:4" ht="30.75" customHeight="1">
      <c r="A3" s="2" t="s">
        <v>0</v>
      </c>
      <c r="B3" s="3" t="s">
        <v>1</v>
      </c>
      <c r="C3" s="3" t="s">
        <v>4</v>
      </c>
      <c r="D3" s="9" t="s">
        <v>5</v>
      </c>
    </row>
    <row r="4" spans="1:4">
      <c r="A4" s="5"/>
      <c r="B4" s="10" t="s">
        <v>3</v>
      </c>
      <c r="C4" s="11" t="s">
        <v>60</v>
      </c>
      <c r="D4" s="8" t="s">
        <v>61</v>
      </c>
    </row>
    <row r="6" spans="1:4">
      <c r="A6" s="22">
        <v>1950</v>
      </c>
      <c r="B6" s="24">
        <v>631</v>
      </c>
      <c r="C6" s="6">
        <v>2532.2289999999998</v>
      </c>
      <c r="D6" s="12">
        <f>((B6/C6))*1000</f>
        <v>249.1875734777542</v>
      </c>
    </row>
    <row r="7" spans="1:4">
      <c r="A7" s="22">
        <v>1951</v>
      </c>
      <c r="B7" s="24">
        <v>655</v>
      </c>
      <c r="C7" s="6">
        <v>2580.96</v>
      </c>
      <c r="D7" s="12">
        <f t="shared" ref="D7:D38" si="0">((B7/C7))*1000</f>
        <v>253.78153865228441</v>
      </c>
    </row>
    <row r="8" spans="1:4">
      <c r="A8" s="22">
        <v>1952</v>
      </c>
      <c r="B8" s="24">
        <v>680</v>
      </c>
      <c r="C8" s="6">
        <v>2628.4479999999999</v>
      </c>
      <c r="D8" s="12">
        <f t="shared" si="0"/>
        <v>258.7078001923569</v>
      </c>
    </row>
    <row r="9" spans="1:4">
      <c r="A9" s="22">
        <v>1953</v>
      </c>
      <c r="B9" s="24">
        <v>705</v>
      </c>
      <c r="C9" s="6">
        <v>2675.7660000000001</v>
      </c>
      <c r="D9" s="12">
        <f t="shared" si="0"/>
        <v>263.47595417536513</v>
      </c>
    </row>
    <row r="10" spans="1:4">
      <c r="A10" s="22">
        <v>1954</v>
      </c>
      <c r="B10" s="24">
        <v>730</v>
      </c>
      <c r="C10" s="6">
        <v>2723.7260000000001</v>
      </c>
      <c r="D10" s="12">
        <f t="shared" si="0"/>
        <v>268.01521151540203</v>
      </c>
    </row>
    <row r="11" spans="1:4">
      <c r="A11" s="22">
        <v>1955</v>
      </c>
      <c r="B11" s="24">
        <v>759</v>
      </c>
      <c r="C11" s="6">
        <v>2772.8820000000001</v>
      </c>
      <c r="D11" s="12">
        <f t="shared" si="0"/>
        <v>273.72243030897096</v>
      </c>
    </row>
    <row r="12" spans="1:4">
      <c r="A12" s="22">
        <v>1956</v>
      </c>
      <c r="B12" s="24">
        <v>773</v>
      </c>
      <c r="C12" s="6">
        <v>2823.5129999999999</v>
      </c>
      <c r="D12" s="12">
        <f t="shared" si="0"/>
        <v>273.77242463555149</v>
      </c>
    </row>
    <row r="13" spans="1:4">
      <c r="A13" s="22">
        <v>1957</v>
      </c>
      <c r="B13" s="24">
        <v>788</v>
      </c>
      <c r="C13" s="6">
        <v>2875.6419999999998</v>
      </c>
      <c r="D13" s="12">
        <f t="shared" si="0"/>
        <v>274.02576537691408</v>
      </c>
    </row>
    <row r="14" spans="1:4">
      <c r="A14" s="22">
        <v>1958</v>
      </c>
      <c r="B14" s="24">
        <v>802</v>
      </c>
      <c r="C14" s="6">
        <v>2929.069</v>
      </c>
      <c r="D14" s="12">
        <f t="shared" si="0"/>
        <v>273.80713803601077</v>
      </c>
    </row>
    <row r="15" spans="1:4">
      <c r="A15" s="22">
        <v>1959</v>
      </c>
      <c r="B15" s="24">
        <v>815</v>
      </c>
      <c r="C15" s="6">
        <v>2983.4349999999999</v>
      </c>
      <c r="D15" s="12">
        <f t="shared" si="0"/>
        <v>273.17504822461359</v>
      </c>
    </row>
    <row r="16" spans="1:4">
      <c r="A16" s="22">
        <v>1960</v>
      </c>
      <c r="B16" s="27">
        <v>823.55100000000004</v>
      </c>
      <c r="C16" s="6">
        <v>3038.413</v>
      </c>
      <c r="D16" s="12">
        <f t="shared" si="0"/>
        <v>271.04643114678618</v>
      </c>
    </row>
    <row r="17" spans="1:4">
      <c r="A17" s="22">
        <v>1961</v>
      </c>
      <c r="B17" s="27">
        <v>799.50800000000004</v>
      </c>
      <c r="C17" s="6">
        <v>3093.9090000000001</v>
      </c>
      <c r="D17" s="12">
        <f t="shared" si="0"/>
        <v>258.413547392635</v>
      </c>
    </row>
    <row r="18" spans="1:4">
      <c r="A18" s="22">
        <v>1962</v>
      </c>
      <c r="B18" s="27">
        <v>850.44500000000005</v>
      </c>
      <c r="C18" s="6">
        <v>3150.2420000000002</v>
      </c>
      <c r="D18" s="12">
        <f t="shared" si="0"/>
        <v>269.96179976014537</v>
      </c>
    </row>
    <row r="19" spans="1:4">
      <c r="A19" s="22">
        <v>1963</v>
      </c>
      <c r="B19" s="27">
        <v>857.73800000000006</v>
      </c>
      <c r="C19" s="6">
        <v>3208.212</v>
      </c>
      <c r="D19" s="12">
        <f t="shared" si="0"/>
        <v>267.35702004730359</v>
      </c>
    </row>
    <row r="20" spans="1:4">
      <c r="A20" s="22">
        <v>1964</v>
      </c>
      <c r="B20" s="27">
        <v>906.18399999999997</v>
      </c>
      <c r="C20" s="6">
        <v>3268.8960000000002</v>
      </c>
      <c r="D20" s="12">
        <f t="shared" si="0"/>
        <v>277.21408083952497</v>
      </c>
    </row>
    <row r="21" spans="1:4">
      <c r="A21" s="22">
        <v>1965</v>
      </c>
      <c r="B21" s="27">
        <v>904.60699999999997</v>
      </c>
      <c r="C21" s="6">
        <v>3333.0070000000001</v>
      </c>
      <c r="D21" s="12">
        <f t="shared" si="0"/>
        <v>271.40867090888202</v>
      </c>
    </row>
    <row r="22" spans="1:4">
      <c r="A22" s="22">
        <v>1966</v>
      </c>
      <c r="B22" s="27">
        <v>988.46400000000006</v>
      </c>
      <c r="C22" s="6">
        <v>3400.8229999999999</v>
      </c>
      <c r="D22" s="12">
        <f t="shared" si="0"/>
        <v>290.65435043223363</v>
      </c>
    </row>
    <row r="23" spans="1:4">
      <c r="A23" s="22">
        <v>1967</v>
      </c>
      <c r="B23" s="27">
        <v>1014.222</v>
      </c>
      <c r="C23" s="6">
        <v>3471.9549999999999</v>
      </c>
      <c r="D23" s="12">
        <f t="shared" si="0"/>
        <v>292.11841743340568</v>
      </c>
    </row>
    <row r="24" spans="1:4">
      <c r="A24" s="22">
        <v>1968</v>
      </c>
      <c r="B24" s="27">
        <v>1052.4590000000001</v>
      </c>
      <c r="C24" s="6">
        <v>3545.6129999999998</v>
      </c>
      <c r="D24" s="12">
        <f t="shared" si="0"/>
        <v>296.83414405351067</v>
      </c>
    </row>
    <row r="25" spans="1:4">
      <c r="A25" s="22">
        <v>1969</v>
      </c>
      <c r="B25" s="27">
        <v>1063.107</v>
      </c>
      <c r="C25" s="6">
        <v>3620.652</v>
      </c>
      <c r="D25" s="12">
        <f t="shared" si="0"/>
        <v>293.62308225148399</v>
      </c>
    </row>
    <row r="26" spans="1:4">
      <c r="A26" s="22">
        <v>1970</v>
      </c>
      <c r="B26" s="27">
        <v>1078.7059999999999</v>
      </c>
      <c r="C26" s="6">
        <v>3696.1860000000001</v>
      </c>
      <c r="D26" s="12">
        <f t="shared" si="0"/>
        <v>291.84299707861015</v>
      </c>
    </row>
    <row r="27" spans="1:4">
      <c r="A27" s="22">
        <v>1971</v>
      </c>
      <c r="B27" s="27">
        <v>1177.258</v>
      </c>
      <c r="C27" s="6">
        <v>3772.0479999999998</v>
      </c>
      <c r="D27" s="12">
        <f t="shared" si="0"/>
        <v>312.10048228442486</v>
      </c>
    </row>
    <row r="28" spans="1:4">
      <c r="A28" s="22">
        <v>1972</v>
      </c>
      <c r="B28" s="27">
        <v>1140.6099999999999</v>
      </c>
      <c r="C28" s="6">
        <v>3848.319</v>
      </c>
      <c r="D28" s="12">
        <f t="shared" si="0"/>
        <v>296.39174922868915</v>
      </c>
    </row>
    <row r="29" spans="1:4">
      <c r="A29" s="22">
        <v>1973</v>
      </c>
      <c r="B29" s="27">
        <v>1252.9549999999999</v>
      </c>
      <c r="C29" s="6">
        <v>3924.6680000000001</v>
      </c>
      <c r="D29" s="12">
        <f t="shared" si="0"/>
        <v>319.251208000269</v>
      </c>
    </row>
    <row r="30" spans="1:4">
      <c r="A30" s="22">
        <v>1974</v>
      </c>
      <c r="B30" s="27">
        <v>1203.498</v>
      </c>
      <c r="C30" s="6">
        <v>4000.7640000000001</v>
      </c>
      <c r="D30" s="12">
        <f t="shared" si="0"/>
        <v>300.81704394460655</v>
      </c>
    </row>
    <row r="31" spans="1:4">
      <c r="A31" s="22">
        <v>1975</v>
      </c>
      <c r="B31" s="27">
        <v>1236.5350000000001</v>
      </c>
      <c r="C31" s="6">
        <v>4076.4189999999999</v>
      </c>
      <c r="D31" s="12">
        <f t="shared" si="0"/>
        <v>303.33854297117153</v>
      </c>
    </row>
    <row r="32" spans="1:4">
      <c r="A32" s="22">
        <v>1976</v>
      </c>
      <c r="B32" s="27">
        <v>1341.7529999999999</v>
      </c>
      <c r="C32" s="6">
        <v>4151.41</v>
      </c>
      <c r="D32" s="12">
        <f t="shared" si="0"/>
        <v>323.20416436825076</v>
      </c>
    </row>
    <row r="33" spans="1:4">
      <c r="A33" s="22">
        <v>1977</v>
      </c>
      <c r="B33" s="27">
        <v>1318.999</v>
      </c>
      <c r="C33" s="6">
        <v>4225.8639999999996</v>
      </c>
      <c r="D33" s="12">
        <f t="shared" si="0"/>
        <v>312.12528372896054</v>
      </c>
    </row>
    <row r="34" spans="1:4">
      <c r="A34" s="22">
        <v>1978</v>
      </c>
      <c r="B34" s="27">
        <v>1445.1420000000001</v>
      </c>
      <c r="C34" s="6">
        <v>4300.402</v>
      </c>
      <c r="D34" s="12">
        <f t="shared" si="0"/>
        <v>336.04811829219688</v>
      </c>
    </row>
    <row r="35" spans="1:4">
      <c r="A35" s="22">
        <v>1979</v>
      </c>
      <c r="B35" s="27">
        <v>1409.2349999999999</v>
      </c>
      <c r="C35" s="6">
        <v>4375.8990000000003</v>
      </c>
      <c r="D35" s="12">
        <f t="shared" si="0"/>
        <v>322.04468156143452</v>
      </c>
    </row>
    <row r="36" spans="1:4">
      <c r="A36" s="22">
        <v>1980</v>
      </c>
      <c r="B36" s="27">
        <v>1429.2380000000001</v>
      </c>
      <c r="C36" s="6">
        <v>4453.0069999999996</v>
      </c>
      <c r="D36" s="12">
        <f t="shared" si="0"/>
        <v>320.96019611017908</v>
      </c>
    </row>
    <row r="37" spans="1:4">
      <c r="A37" s="22">
        <v>1981</v>
      </c>
      <c r="B37" s="27">
        <v>1481.9079999999999</v>
      </c>
      <c r="C37" s="6">
        <v>4531.799</v>
      </c>
      <c r="D37" s="12">
        <f t="shared" si="0"/>
        <v>327.0021463882224</v>
      </c>
    </row>
    <row r="38" spans="1:4">
      <c r="A38" s="22">
        <v>1982</v>
      </c>
      <c r="B38" s="27">
        <v>1532.992</v>
      </c>
      <c r="C38" s="6">
        <v>4612.12</v>
      </c>
      <c r="D38" s="12">
        <f t="shared" si="0"/>
        <v>332.38337250548557</v>
      </c>
    </row>
    <row r="39" spans="1:4">
      <c r="A39" s="22">
        <v>1983</v>
      </c>
      <c r="B39" s="27">
        <v>1469.4390000000001</v>
      </c>
      <c r="C39" s="6">
        <v>4694.0969999999998</v>
      </c>
      <c r="D39" s="12">
        <f t="shared" ref="D39:D67" si="1">((B39/C39))*1000</f>
        <v>313.03976036285576</v>
      </c>
    </row>
    <row r="40" spans="1:4">
      <c r="A40" s="22">
        <v>1984</v>
      </c>
      <c r="B40" s="27">
        <v>1631.7529999999999</v>
      </c>
      <c r="C40" s="6">
        <v>4777.8280000000004</v>
      </c>
      <c r="D40" s="12">
        <f t="shared" si="1"/>
        <v>341.52610767905412</v>
      </c>
    </row>
    <row r="41" spans="1:4">
      <c r="A41" s="22">
        <v>1985</v>
      </c>
      <c r="B41" s="27">
        <v>1646.5070000000001</v>
      </c>
      <c r="C41" s="6">
        <v>4863.29</v>
      </c>
      <c r="D41" s="12">
        <f t="shared" si="1"/>
        <v>338.5582599433717</v>
      </c>
    </row>
    <row r="42" spans="1:4">
      <c r="A42" s="22">
        <v>1986</v>
      </c>
      <c r="B42" s="27">
        <v>1664.0239999999999</v>
      </c>
      <c r="C42" s="6">
        <v>4950.5910000000003</v>
      </c>
      <c r="D42" s="12">
        <f t="shared" si="1"/>
        <v>336.12633319940988</v>
      </c>
    </row>
    <row r="43" spans="1:4">
      <c r="A43" s="22">
        <v>1987</v>
      </c>
      <c r="B43" s="27">
        <v>1600.953</v>
      </c>
      <c r="C43" s="6">
        <v>5039.4780000000001</v>
      </c>
      <c r="D43" s="12">
        <f t="shared" si="1"/>
        <v>317.68230757233192</v>
      </c>
    </row>
    <row r="44" spans="1:4">
      <c r="A44" s="22">
        <v>1988</v>
      </c>
      <c r="B44" s="27">
        <v>1550.2339999999999</v>
      </c>
      <c r="C44" s="6">
        <v>5129.1130000000003</v>
      </c>
      <c r="D44" s="12">
        <f t="shared" si="1"/>
        <v>302.24212256583155</v>
      </c>
    </row>
    <row r="45" spans="1:4">
      <c r="A45" s="22">
        <v>1989</v>
      </c>
      <c r="B45" s="27">
        <v>1672.66</v>
      </c>
      <c r="C45" s="6">
        <v>5218.375</v>
      </c>
      <c r="D45" s="12">
        <f t="shared" si="1"/>
        <v>320.53273289098621</v>
      </c>
    </row>
    <row r="46" spans="1:4">
      <c r="A46" s="22">
        <v>1990</v>
      </c>
      <c r="B46" s="27">
        <v>1769.019</v>
      </c>
      <c r="C46" s="6">
        <v>5306.4250000000002</v>
      </c>
      <c r="D46" s="12">
        <f t="shared" si="1"/>
        <v>333.37303363375531</v>
      </c>
    </row>
    <row r="47" spans="1:4">
      <c r="A47" s="22">
        <v>1991</v>
      </c>
      <c r="B47" s="27">
        <v>1708.9780000000001</v>
      </c>
      <c r="C47" s="6">
        <v>5392.9390000000003</v>
      </c>
      <c r="D47" s="12">
        <f t="shared" si="1"/>
        <v>316.89177274209851</v>
      </c>
    </row>
    <row r="48" spans="1:4">
      <c r="A48" s="22">
        <v>1992</v>
      </c>
      <c r="B48" s="27">
        <v>1785.5730000000001</v>
      </c>
      <c r="C48" s="6">
        <v>5478.009</v>
      </c>
      <c r="D48" s="12">
        <f t="shared" si="1"/>
        <v>325.95291464471853</v>
      </c>
    </row>
    <row r="49" spans="1:5">
      <c r="A49" s="22">
        <v>1993</v>
      </c>
      <c r="B49" s="27">
        <v>1710.7819999999999</v>
      </c>
      <c r="C49" s="6">
        <v>5561.7439999999997</v>
      </c>
      <c r="D49" s="12">
        <f t="shared" si="1"/>
        <v>307.59812030183338</v>
      </c>
    </row>
    <row r="50" spans="1:5">
      <c r="A50" s="22">
        <v>1994</v>
      </c>
      <c r="B50" s="27">
        <v>1756.6220000000001</v>
      </c>
      <c r="C50" s="6">
        <v>5644.4160000000002</v>
      </c>
      <c r="D50" s="12">
        <f t="shared" si="1"/>
        <v>311.21412737827967</v>
      </c>
    </row>
    <row r="51" spans="1:5">
      <c r="A51" s="22">
        <v>1995</v>
      </c>
      <c r="B51" s="27">
        <v>1707.249</v>
      </c>
      <c r="C51" s="6">
        <v>5726.2389999999996</v>
      </c>
      <c r="D51" s="12">
        <f t="shared" si="1"/>
        <v>298.14490802776481</v>
      </c>
    </row>
    <row r="52" spans="1:5">
      <c r="A52" s="22">
        <v>1996</v>
      </c>
      <c r="B52" s="27">
        <v>1871.9259999999999</v>
      </c>
      <c r="C52" s="6">
        <v>5807.2120000000004</v>
      </c>
      <c r="D52" s="12">
        <f t="shared" si="1"/>
        <v>322.34504268141063</v>
      </c>
    </row>
    <row r="53" spans="1:5">
      <c r="A53" s="22">
        <v>1997</v>
      </c>
      <c r="B53" s="27">
        <v>1879.0260000000001</v>
      </c>
      <c r="C53" s="6">
        <v>5887.26</v>
      </c>
      <c r="D53" s="12">
        <f t="shared" si="1"/>
        <v>319.16816991265881</v>
      </c>
    </row>
    <row r="54" spans="1:5">
      <c r="A54" s="22">
        <v>1998</v>
      </c>
      <c r="B54" s="27">
        <v>1876.807</v>
      </c>
      <c r="C54" s="6">
        <v>5966.4650000000001</v>
      </c>
      <c r="D54" s="12">
        <f t="shared" si="1"/>
        <v>314.55929097044901</v>
      </c>
    </row>
    <row r="55" spans="1:5">
      <c r="A55" s="22">
        <v>1999</v>
      </c>
      <c r="B55" s="27">
        <v>1874.086</v>
      </c>
      <c r="C55" s="6">
        <v>6044.9309999999996</v>
      </c>
      <c r="D55" s="12">
        <f t="shared" si="1"/>
        <v>310.02603669090684</v>
      </c>
    </row>
    <row r="56" spans="1:5">
      <c r="A56" s="22">
        <v>2000</v>
      </c>
      <c r="B56" s="27">
        <v>1846.2760000000001</v>
      </c>
      <c r="C56" s="6">
        <v>6122.77</v>
      </c>
      <c r="D56" s="12">
        <f t="shared" si="1"/>
        <v>301.54260244954492</v>
      </c>
    </row>
    <row r="57" spans="1:5">
      <c r="A57" s="22">
        <v>2001</v>
      </c>
      <c r="B57" s="27">
        <v>1879.702</v>
      </c>
      <c r="C57" s="6">
        <v>6200.0029999999997</v>
      </c>
      <c r="D57" s="12">
        <f t="shared" si="1"/>
        <v>303.17759523664751</v>
      </c>
    </row>
    <row r="58" spans="1:5">
      <c r="A58" s="22">
        <v>2002</v>
      </c>
      <c r="B58" s="27">
        <v>1821.3589999999999</v>
      </c>
      <c r="C58" s="6">
        <v>6276.7219999999998</v>
      </c>
      <c r="D58" s="12">
        <f t="shared" si="1"/>
        <v>290.17678335921204</v>
      </c>
    </row>
    <row r="59" spans="1:5">
      <c r="A59" s="22">
        <v>2003</v>
      </c>
      <c r="B59" s="27">
        <v>1863.55</v>
      </c>
      <c r="C59" s="6">
        <v>6353.1959999999999</v>
      </c>
      <c r="D59" s="12">
        <f t="shared" si="1"/>
        <v>293.32480849008908</v>
      </c>
    </row>
    <row r="60" spans="1:5">
      <c r="A60" s="22">
        <v>2004</v>
      </c>
      <c r="B60" s="27">
        <v>2043.1690000000001</v>
      </c>
      <c r="C60" s="6">
        <v>6429.7579999999998</v>
      </c>
      <c r="D60" s="12">
        <f t="shared" si="1"/>
        <v>317.7676360447781</v>
      </c>
    </row>
    <row r="61" spans="1:5">
      <c r="A61" s="22">
        <v>2005</v>
      </c>
      <c r="B61" s="27">
        <v>2016.481</v>
      </c>
      <c r="C61" s="36">
        <v>6506.6490000000003</v>
      </c>
      <c r="D61" s="37">
        <f t="shared" si="1"/>
        <v>309.91083121281014</v>
      </c>
      <c r="E61" s="38"/>
    </row>
    <row r="62" spans="1:5">
      <c r="A62" s="22">
        <v>2006</v>
      </c>
      <c r="B62" s="27">
        <v>2005.17</v>
      </c>
      <c r="C62" s="36">
        <v>6583.9589999999998</v>
      </c>
      <c r="D62" s="37">
        <f t="shared" si="1"/>
        <v>304.55384062993102</v>
      </c>
      <c r="E62" s="38"/>
    </row>
    <row r="63" spans="1:5">
      <c r="A63" s="22">
        <v>2007</v>
      </c>
      <c r="B63" s="27">
        <v>2126.4630000000002</v>
      </c>
      <c r="C63" s="36">
        <v>6661.6369999999997</v>
      </c>
      <c r="D63" s="37">
        <f t="shared" si="1"/>
        <v>319.21027819438382</v>
      </c>
      <c r="E63" s="38"/>
    </row>
    <row r="64" spans="1:5">
      <c r="A64" s="22">
        <v>2008</v>
      </c>
      <c r="B64" s="27">
        <v>2243.462</v>
      </c>
      <c r="C64" s="36">
        <v>6739.61</v>
      </c>
      <c r="D64" s="37">
        <f t="shared" si="1"/>
        <v>332.87712493749638</v>
      </c>
      <c r="E64" s="38"/>
    </row>
    <row r="65" spans="1:5">
      <c r="A65" s="110">
        <v>2009</v>
      </c>
      <c r="B65" s="27">
        <v>2241.6570000000002</v>
      </c>
      <c r="C65" s="36">
        <v>6817.7370000000001</v>
      </c>
      <c r="D65" s="37">
        <f>((B65/C65))*1000</f>
        <v>328.79781076917459</v>
      </c>
      <c r="E65" s="38"/>
    </row>
    <row r="66" spans="1:5">
      <c r="A66" s="110">
        <v>2010</v>
      </c>
      <c r="B66" s="27">
        <v>2200.8620000000001</v>
      </c>
      <c r="C66" s="36">
        <v>6895.8890000000001</v>
      </c>
      <c r="D66" s="37">
        <f t="shared" si="1"/>
        <v>319.15565926307687</v>
      </c>
      <c r="E66" s="38"/>
    </row>
    <row r="67" spans="1:5">
      <c r="A67" s="110">
        <v>2011</v>
      </c>
      <c r="B67" s="27">
        <v>2315.8530000000001</v>
      </c>
      <c r="C67" s="36">
        <v>6974.0360000000001</v>
      </c>
      <c r="D67" s="37">
        <f t="shared" si="1"/>
        <v>332.06782987641594</v>
      </c>
      <c r="E67" s="38"/>
    </row>
    <row r="68" spans="1:5">
      <c r="A68" s="20">
        <v>2012</v>
      </c>
      <c r="B68" s="28">
        <v>2241.0909999999999</v>
      </c>
      <c r="C68" s="7">
        <v>7052.1350000000002</v>
      </c>
      <c r="D68" s="13">
        <f>((B68/C68))*1000</f>
        <v>317.78900999484551</v>
      </c>
      <c r="E68" s="38"/>
    </row>
    <row r="70" spans="1:5" ht="100.5" customHeight="1">
      <c r="A70" s="253" t="s">
        <v>141</v>
      </c>
      <c r="B70" s="254"/>
      <c r="C70" s="254"/>
      <c r="D70" s="255"/>
      <c r="E70" s="254"/>
    </row>
  </sheetData>
  <mergeCells count="1">
    <mergeCell ref="A70:E70"/>
  </mergeCells>
  <phoneticPr fontId="12" type="noConversion"/>
  <pageMargins left="0.5" right="0.5" top="0.5" bottom="0.5" header="0.5" footer="0.5"/>
  <pageSetup scale="74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zoomScaleNormal="100" workbookViewId="0"/>
  </sheetViews>
  <sheetFormatPr defaultRowHeight="12.75"/>
  <cols>
    <col min="1" max="1" width="9.140625" style="5"/>
    <col min="2" max="4" width="15.7109375" style="8" customWidth="1"/>
  </cols>
  <sheetData>
    <row r="1" spans="1:4">
      <c r="A1" s="15" t="s">
        <v>82</v>
      </c>
    </row>
    <row r="3" spans="1:4">
      <c r="A3" s="2" t="s">
        <v>0</v>
      </c>
      <c r="B3" s="3" t="s">
        <v>1</v>
      </c>
      <c r="C3" s="3" t="s">
        <v>2</v>
      </c>
      <c r="D3" s="3" t="s">
        <v>67</v>
      </c>
    </row>
    <row r="4" spans="1:4">
      <c r="B4" s="256" t="s">
        <v>3</v>
      </c>
      <c r="C4" s="256"/>
      <c r="D4" s="256"/>
    </row>
    <row r="6" spans="1:4">
      <c r="A6" s="5">
        <v>1960</v>
      </c>
      <c r="B6" s="91">
        <v>823.55100000000004</v>
      </c>
      <c r="C6" s="181">
        <v>819.774</v>
      </c>
      <c r="D6" s="91">
        <f>B6-C6</f>
        <v>3.7770000000000437</v>
      </c>
    </row>
    <row r="7" spans="1:4">
      <c r="A7" s="5">
        <v>1961</v>
      </c>
      <c r="B7" s="91">
        <v>799.50800000000004</v>
      </c>
      <c r="C7" s="181">
        <v>820.85799999999995</v>
      </c>
      <c r="D7" s="91">
        <f t="shared" ref="D7:D56" si="0">B7-C7</f>
        <v>-21.349999999999909</v>
      </c>
    </row>
    <row r="8" spans="1:4">
      <c r="A8" s="5">
        <v>1962</v>
      </c>
      <c r="B8" s="91">
        <v>850.44500000000005</v>
      </c>
      <c r="C8" s="181">
        <v>842.62900000000002</v>
      </c>
      <c r="D8" s="91">
        <f t="shared" si="0"/>
        <v>7.8160000000000309</v>
      </c>
    </row>
    <row r="9" spans="1:4">
      <c r="A9" s="5">
        <v>1963</v>
      </c>
      <c r="B9" s="91">
        <v>857.73800000000006</v>
      </c>
      <c r="C9" s="181">
        <v>854.88700000000017</v>
      </c>
      <c r="D9" s="91">
        <f t="shared" si="0"/>
        <v>2.8509999999998854</v>
      </c>
    </row>
    <row r="10" spans="1:4">
      <c r="A10" s="5">
        <v>1964</v>
      </c>
      <c r="B10" s="91">
        <v>906.18399999999997</v>
      </c>
      <c r="C10" s="181">
        <v>905.0569999999999</v>
      </c>
      <c r="D10" s="91">
        <f t="shared" si="0"/>
        <v>1.1270000000000664</v>
      </c>
    </row>
    <row r="11" spans="1:4">
      <c r="A11" s="5">
        <v>1965</v>
      </c>
      <c r="B11" s="91">
        <v>904.60699999999997</v>
      </c>
      <c r="C11" s="181">
        <v>939.23899999999992</v>
      </c>
      <c r="D11" s="91">
        <f t="shared" si="0"/>
        <v>-34.631999999999948</v>
      </c>
    </row>
    <row r="12" spans="1:4">
      <c r="A12" s="5">
        <v>1966</v>
      </c>
      <c r="B12" s="91">
        <v>988.46400000000006</v>
      </c>
      <c r="C12" s="181">
        <v>958.13100000000009</v>
      </c>
      <c r="D12" s="91">
        <f t="shared" si="0"/>
        <v>30.33299999999997</v>
      </c>
    </row>
    <row r="13" spans="1:4">
      <c r="A13" s="5">
        <v>1967</v>
      </c>
      <c r="B13" s="91">
        <v>1014.222</v>
      </c>
      <c r="C13" s="181">
        <v>990.37999999999988</v>
      </c>
      <c r="D13" s="91">
        <f t="shared" si="0"/>
        <v>23.842000000000098</v>
      </c>
    </row>
    <row r="14" spans="1:4">
      <c r="A14" s="5">
        <v>1968</v>
      </c>
      <c r="B14" s="91">
        <v>1052.4590000000001</v>
      </c>
      <c r="C14" s="181">
        <v>1022.104</v>
      </c>
      <c r="D14" s="91">
        <f t="shared" si="0"/>
        <v>30.355000000000018</v>
      </c>
    </row>
    <row r="15" spans="1:4">
      <c r="A15" s="5">
        <v>1969</v>
      </c>
      <c r="B15" s="91">
        <v>1063.107</v>
      </c>
      <c r="C15" s="181">
        <v>1078.9970000000001</v>
      </c>
      <c r="D15" s="91">
        <f t="shared" si="0"/>
        <v>-15.8900000000001</v>
      </c>
    </row>
    <row r="16" spans="1:4">
      <c r="A16" s="5">
        <v>1970</v>
      </c>
      <c r="B16" s="91">
        <v>1078.7059999999999</v>
      </c>
      <c r="C16" s="181">
        <v>1113.6039999999998</v>
      </c>
      <c r="D16" s="91">
        <f t="shared" si="0"/>
        <v>-34.897999999999911</v>
      </c>
    </row>
    <row r="17" spans="1:4">
      <c r="A17" s="5">
        <v>1971</v>
      </c>
      <c r="B17" s="91">
        <v>1177.258</v>
      </c>
      <c r="C17" s="181">
        <v>1152.616</v>
      </c>
      <c r="D17" s="91">
        <f t="shared" si="0"/>
        <v>24.642000000000053</v>
      </c>
    </row>
    <row r="18" spans="1:4">
      <c r="A18" s="5">
        <v>1972</v>
      </c>
      <c r="B18" s="91">
        <v>1140.6099999999999</v>
      </c>
      <c r="C18" s="181">
        <v>1177.8599999999999</v>
      </c>
      <c r="D18" s="91">
        <f t="shared" si="0"/>
        <v>-37.25</v>
      </c>
    </row>
    <row r="19" spans="1:4">
      <c r="A19" s="5">
        <v>1973</v>
      </c>
      <c r="B19" s="91">
        <v>1252.9549999999999</v>
      </c>
      <c r="C19" s="181">
        <v>1241.452</v>
      </c>
      <c r="D19" s="91">
        <f t="shared" si="0"/>
        <v>11.502999999999929</v>
      </c>
    </row>
    <row r="20" spans="1:4">
      <c r="A20" s="5">
        <v>1974</v>
      </c>
      <c r="B20" s="91">
        <v>1203.498</v>
      </c>
      <c r="C20" s="181">
        <v>1196.345</v>
      </c>
      <c r="D20" s="91">
        <f t="shared" si="0"/>
        <v>7.15300000000002</v>
      </c>
    </row>
    <row r="21" spans="1:4">
      <c r="A21" s="5">
        <v>1975</v>
      </c>
      <c r="B21" s="91">
        <v>1236.5350000000001</v>
      </c>
      <c r="C21" s="181">
        <v>1216.54</v>
      </c>
      <c r="D21" s="91">
        <f t="shared" si="0"/>
        <v>19.995000000000118</v>
      </c>
    </row>
    <row r="22" spans="1:4">
      <c r="A22" s="5">
        <v>1976</v>
      </c>
      <c r="B22" s="91">
        <v>1341.7529999999999</v>
      </c>
      <c r="C22" s="181">
        <v>1280.7350000000001</v>
      </c>
      <c r="D22" s="91">
        <f t="shared" si="0"/>
        <v>61.017999999999802</v>
      </c>
    </row>
    <row r="23" spans="1:4">
      <c r="A23" s="5">
        <v>1977</v>
      </c>
      <c r="B23" s="91">
        <v>1318.999</v>
      </c>
      <c r="C23" s="181">
        <v>1320.97</v>
      </c>
      <c r="D23" s="91">
        <f t="shared" si="0"/>
        <v>-1.9710000000000036</v>
      </c>
    </row>
    <row r="24" spans="1:4">
      <c r="A24" s="5">
        <v>1978</v>
      </c>
      <c r="B24" s="91">
        <v>1445.1420000000001</v>
      </c>
      <c r="C24" s="181">
        <v>1390.0980000000002</v>
      </c>
      <c r="D24" s="91">
        <f t="shared" si="0"/>
        <v>55.043999999999869</v>
      </c>
    </row>
    <row r="25" spans="1:4">
      <c r="A25" s="5">
        <v>1979</v>
      </c>
      <c r="B25" s="91">
        <v>1409.2349999999999</v>
      </c>
      <c r="C25" s="181">
        <v>1414.5170000000001</v>
      </c>
      <c r="D25" s="91">
        <f t="shared" si="0"/>
        <v>-5.2820000000001528</v>
      </c>
    </row>
    <row r="26" spans="1:4">
      <c r="A26" s="5">
        <v>1980</v>
      </c>
      <c r="B26" s="91">
        <v>1429.2380000000001</v>
      </c>
      <c r="C26" s="181">
        <v>1450.424</v>
      </c>
      <c r="D26" s="91">
        <f t="shared" si="0"/>
        <v>-21.185999999999922</v>
      </c>
    </row>
    <row r="27" spans="1:4">
      <c r="A27" s="5">
        <v>1981</v>
      </c>
      <c r="B27" s="91">
        <v>1481.9079999999999</v>
      </c>
      <c r="C27" s="181">
        <v>1458.2159999999999</v>
      </c>
      <c r="D27" s="91">
        <f t="shared" si="0"/>
        <v>23.692000000000007</v>
      </c>
    </row>
    <row r="28" spans="1:4">
      <c r="A28" s="5">
        <v>1982</v>
      </c>
      <c r="B28" s="91">
        <v>1532.992</v>
      </c>
      <c r="C28" s="181">
        <v>1475.748</v>
      </c>
      <c r="D28" s="91">
        <f t="shared" si="0"/>
        <v>57.243999999999915</v>
      </c>
    </row>
    <row r="29" spans="1:4">
      <c r="A29" s="5">
        <v>1983</v>
      </c>
      <c r="B29" s="91">
        <v>1469.4390000000001</v>
      </c>
      <c r="C29" s="181">
        <v>1510.5330000000001</v>
      </c>
      <c r="D29" s="91">
        <f t="shared" si="0"/>
        <v>-41.094000000000051</v>
      </c>
    </row>
    <row r="30" spans="1:4">
      <c r="A30" s="5">
        <v>1984</v>
      </c>
      <c r="B30" s="91">
        <v>1631.7529999999999</v>
      </c>
      <c r="C30" s="181">
        <v>1551.9259999999999</v>
      </c>
      <c r="D30" s="91">
        <f t="shared" si="0"/>
        <v>79.826999999999998</v>
      </c>
    </row>
    <row r="31" spans="1:4">
      <c r="A31" s="5">
        <v>1985</v>
      </c>
      <c r="B31" s="91">
        <v>1646.5070000000001</v>
      </c>
      <c r="C31" s="181">
        <v>1555.825</v>
      </c>
      <c r="D31" s="91">
        <f t="shared" si="0"/>
        <v>90.682000000000016</v>
      </c>
    </row>
    <row r="32" spans="1:4">
      <c r="A32" s="5">
        <v>1986</v>
      </c>
      <c r="B32" s="91">
        <v>1664.0239999999999</v>
      </c>
      <c r="C32" s="181">
        <v>1609.8810000000001</v>
      </c>
      <c r="D32" s="91">
        <f t="shared" si="0"/>
        <v>54.142999999999802</v>
      </c>
    </row>
    <row r="33" spans="1:4">
      <c r="A33" s="5">
        <v>1987</v>
      </c>
      <c r="B33" s="91">
        <v>1600.953</v>
      </c>
      <c r="C33" s="181">
        <v>1642.8969999999999</v>
      </c>
      <c r="D33" s="91">
        <f t="shared" si="0"/>
        <v>-41.94399999999996</v>
      </c>
    </row>
    <row r="34" spans="1:4">
      <c r="A34" s="5">
        <v>1988</v>
      </c>
      <c r="B34" s="91">
        <v>1550.2339999999999</v>
      </c>
      <c r="C34" s="181">
        <v>1627.67</v>
      </c>
      <c r="D34" s="91">
        <f t="shared" si="0"/>
        <v>-77.436000000000149</v>
      </c>
    </row>
    <row r="35" spans="1:4">
      <c r="A35" s="5">
        <v>1989</v>
      </c>
      <c r="B35" s="91">
        <v>1672.66</v>
      </c>
      <c r="C35" s="181">
        <v>1682.4570000000003</v>
      </c>
      <c r="D35" s="91">
        <f t="shared" si="0"/>
        <v>-9.7970000000002528</v>
      </c>
    </row>
    <row r="36" spans="1:4">
      <c r="A36" s="5">
        <v>1990</v>
      </c>
      <c r="B36" s="91">
        <v>1769.019</v>
      </c>
      <c r="C36" s="181">
        <v>1714.8320000000003</v>
      </c>
      <c r="D36" s="91">
        <f t="shared" si="0"/>
        <v>54.186999999999671</v>
      </c>
    </row>
    <row r="37" spans="1:4">
      <c r="A37" s="5">
        <v>1991</v>
      </c>
      <c r="B37" s="91">
        <v>1708.9780000000001</v>
      </c>
      <c r="C37" s="181">
        <v>1718.1559999999999</v>
      </c>
      <c r="D37" s="91">
        <f t="shared" si="0"/>
        <v>-9.1779999999998836</v>
      </c>
    </row>
    <row r="38" spans="1:4">
      <c r="A38" s="5">
        <v>1992</v>
      </c>
      <c r="B38" s="91">
        <v>1785.5730000000001</v>
      </c>
      <c r="C38" s="181">
        <v>1746.5509999999999</v>
      </c>
      <c r="D38" s="91">
        <f t="shared" si="0"/>
        <v>39.022000000000162</v>
      </c>
    </row>
    <row r="39" spans="1:4">
      <c r="A39" s="5">
        <v>1993</v>
      </c>
      <c r="B39" s="91">
        <v>1710.7819999999999</v>
      </c>
      <c r="C39" s="181">
        <v>1748.1619999999998</v>
      </c>
      <c r="D39" s="91">
        <f t="shared" si="0"/>
        <v>-37.379999999999882</v>
      </c>
    </row>
    <row r="40" spans="1:4">
      <c r="A40" s="5">
        <v>1994</v>
      </c>
      <c r="B40" s="91">
        <v>1756.6220000000001</v>
      </c>
      <c r="C40" s="181">
        <v>1761.5020000000004</v>
      </c>
      <c r="D40" s="91">
        <f t="shared" si="0"/>
        <v>-4.8800000000003365</v>
      </c>
    </row>
    <row r="41" spans="1:4">
      <c r="A41" s="5">
        <v>1995</v>
      </c>
      <c r="B41" s="91">
        <v>1707.249</v>
      </c>
      <c r="C41" s="181">
        <v>1750.1960000000001</v>
      </c>
      <c r="D41" s="91">
        <f t="shared" si="0"/>
        <v>-42.947000000000116</v>
      </c>
    </row>
    <row r="42" spans="1:4">
      <c r="A42" s="5">
        <v>1996</v>
      </c>
      <c r="B42" s="91">
        <v>1871.9259999999999</v>
      </c>
      <c r="C42" s="181">
        <v>1822.143</v>
      </c>
      <c r="D42" s="91">
        <f t="shared" si="0"/>
        <v>49.782999999999902</v>
      </c>
    </row>
    <row r="43" spans="1:4">
      <c r="A43" s="5">
        <v>1997</v>
      </c>
      <c r="B43" s="91">
        <v>1879.0260000000001</v>
      </c>
      <c r="C43" s="181">
        <v>1824.6489999999999</v>
      </c>
      <c r="D43" s="91">
        <f t="shared" si="0"/>
        <v>54.37700000000018</v>
      </c>
    </row>
    <row r="44" spans="1:4">
      <c r="A44" s="5">
        <v>1998</v>
      </c>
      <c r="B44" s="91">
        <v>1876.807</v>
      </c>
      <c r="C44" s="181">
        <v>1836.6950000000002</v>
      </c>
      <c r="D44" s="91">
        <f t="shared" si="0"/>
        <v>40.111999999999853</v>
      </c>
    </row>
    <row r="45" spans="1:4">
      <c r="A45" s="5">
        <v>1999</v>
      </c>
      <c r="B45" s="91">
        <v>1874.086</v>
      </c>
      <c r="C45" s="181">
        <v>1868.1469999999999</v>
      </c>
      <c r="D45" s="91">
        <f t="shared" si="0"/>
        <v>5.9390000000000782</v>
      </c>
    </row>
    <row r="46" spans="1:4">
      <c r="A46" s="5">
        <v>2000</v>
      </c>
      <c r="B46" s="91">
        <v>1846.2760000000001</v>
      </c>
      <c r="C46" s="181">
        <v>1867.317</v>
      </c>
      <c r="D46" s="91">
        <f t="shared" si="0"/>
        <v>-21.04099999999994</v>
      </c>
    </row>
    <row r="47" spans="1:4">
      <c r="A47" s="5">
        <v>2001</v>
      </c>
      <c r="B47" s="91">
        <v>1879.702</v>
      </c>
      <c r="C47" s="181">
        <v>1909.058</v>
      </c>
      <c r="D47" s="91">
        <f t="shared" si="0"/>
        <v>-29.355999999999995</v>
      </c>
    </row>
    <row r="48" spans="1:4">
      <c r="A48" s="5">
        <v>2002</v>
      </c>
      <c r="B48" s="91">
        <v>1821.3589999999999</v>
      </c>
      <c r="C48" s="181">
        <v>1913.45</v>
      </c>
      <c r="D48" s="91">
        <f t="shared" si="0"/>
        <v>-92.091000000000122</v>
      </c>
    </row>
    <row r="49" spans="1:5">
      <c r="A49" s="5">
        <v>2003</v>
      </c>
      <c r="B49" s="91">
        <v>1863.55</v>
      </c>
      <c r="C49" s="181">
        <v>1947.4359999999999</v>
      </c>
      <c r="D49" s="91">
        <f t="shared" si="0"/>
        <v>-83.885999999999967</v>
      </c>
    </row>
    <row r="50" spans="1:5">
      <c r="A50" s="5">
        <v>2004</v>
      </c>
      <c r="B50" s="91">
        <v>2043.1690000000001</v>
      </c>
      <c r="C50" s="181">
        <v>1993.7000000000003</v>
      </c>
      <c r="D50" s="91">
        <f t="shared" si="0"/>
        <v>49.468999999999824</v>
      </c>
    </row>
    <row r="51" spans="1:5">
      <c r="A51" s="5">
        <v>2005</v>
      </c>
      <c r="B51" s="91">
        <v>2016.481</v>
      </c>
      <c r="C51" s="181">
        <v>2030.009</v>
      </c>
      <c r="D51" s="91">
        <f t="shared" si="0"/>
        <v>-13.52800000000002</v>
      </c>
    </row>
    <row r="52" spans="1:5">
      <c r="A52" s="5">
        <v>2006</v>
      </c>
      <c r="B52" s="91">
        <v>2005.17</v>
      </c>
      <c r="C52" s="181">
        <v>2050.9110000000001</v>
      </c>
      <c r="D52" s="91">
        <f t="shared" si="0"/>
        <v>-45.740999999999985</v>
      </c>
    </row>
    <row r="53" spans="1:5">
      <c r="A53" s="5">
        <v>2007</v>
      </c>
      <c r="B53" s="91">
        <v>2126.4630000000002</v>
      </c>
      <c r="C53" s="181">
        <v>2103.3300000000004</v>
      </c>
      <c r="D53" s="91">
        <f t="shared" si="0"/>
        <v>23.132999999999811</v>
      </c>
    </row>
    <row r="54" spans="1:5">
      <c r="A54" s="5">
        <v>2008</v>
      </c>
      <c r="B54" s="91">
        <v>2243.462</v>
      </c>
      <c r="C54" s="181">
        <v>2162.2199999999998</v>
      </c>
      <c r="D54" s="91">
        <f t="shared" si="0"/>
        <v>81.242000000000189</v>
      </c>
    </row>
    <row r="55" spans="1:5">
      <c r="A55" s="5">
        <v>2009</v>
      </c>
      <c r="B55" s="91">
        <v>2241.6570000000002</v>
      </c>
      <c r="C55" s="181">
        <v>2204.6890000000003</v>
      </c>
      <c r="D55" s="91">
        <f t="shared" si="0"/>
        <v>36.967999999999847</v>
      </c>
    </row>
    <row r="56" spans="1:5">
      <c r="A56" s="5">
        <v>2010</v>
      </c>
      <c r="B56" s="91">
        <v>2200.8620000000001</v>
      </c>
      <c r="C56" s="181">
        <v>2231.1530000000002</v>
      </c>
      <c r="D56" s="91">
        <f t="shared" si="0"/>
        <v>-30.291000000000167</v>
      </c>
    </row>
    <row r="57" spans="1:5">
      <c r="A57" s="111">
        <v>2011</v>
      </c>
      <c r="B57" s="112">
        <v>2315.8530000000001</v>
      </c>
      <c r="C57" s="182">
        <v>2311.0650000000001</v>
      </c>
      <c r="D57" s="112">
        <f t="shared" ref="D57" si="1">B57-C57</f>
        <v>4.7880000000000109</v>
      </c>
    </row>
    <row r="58" spans="1:5">
      <c r="A58" s="2">
        <v>2012</v>
      </c>
      <c r="B58" s="92">
        <v>2241.0909999999999</v>
      </c>
      <c r="C58" s="183">
        <v>2284.3009999999995</v>
      </c>
      <c r="D58" s="92">
        <f>B58-C58</f>
        <v>-43.209999999999582</v>
      </c>
    </row>
    <row r="59" spans="1:5">
      <c r="A59" s="111"/>
      <c r="B59" s="112"/>
      <c r="C59" s="182"/>
      <c r="D59" s="112"/>
    </row>
    <row r="60" spans="1:5">
      <c r="A60" s="259" t="s">
        <v>125</v>
      </c>
      <c r="B60" s="259"/>
      <c r="C60" s="259"/>
      <c r="D60" s="259"/>
      <c r="E60" s="259"/>
    </row>
    <row r="61" spans="1:5">
      <c r="A61" s="259"/>
      <c r="B61" s="259"/>
      <c r="C61" s="259"/>
      <c r="D61" s="259"/>
      <c r="E61" s="259"/>
    </row>
    <row r="63" spans="1:5" ht="12.75" customHeight="1">
      <c r="A63" s="257" t="s">
        <v>115</v>
      </c>
      <c r="B63" s="258"/>
      <c r="C63" s="258"/>
      <c r="D63" s="258"/>
      <c r="E63" s="258"/>
    </row>
    <row r="64" spans="1:5">
      <c r="A64" s="258"/>
      <c r="B64" s="258"/>
      <c r="C64" s="258"/>
      <c r="D64" s="258"/>
      <c r="E64" s="258"/>
    </row>
    <row r="65" spans="1:5">
      <c r="A65" s="258"/>
      <c r="B65" s="258"/>
      <c r="C65" s="258"/>
      <c r="D65" s="258"/>
      <c r="E65" s="258"/>
    </row>
  </sheetData>
  <mergeCells count="3">
    <mergeCell ref="B4:D4"/>
    <mergeCell ref="A63:E65"/>
    <mergeCell ref="A60:E61"/>
  </mergeCells>
  <pageMargins left="0.7" right="0.7" top="0.75" bottom="0.75" header="0.3" footer="0.3"/>
  <pageSetup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H65"/>
  <sheetViews>
    <sheetView zoomScaleNormal="100" zoomScaleSheetLayoutView="100" workbookViewId="0"/>
  </sheetViews>
  <sheetFormatPr defaultRowHeight="12.75"/>
  <cols>
    <col min="1" max="1" width="9.140625" style="5"/>
    <col min="2" max="2" width="16.7109375" bestFit="1" customWidth="1"/>
    <col min="3" max="3" width="16.7109375" customWidth="1"/>
    <col min="4" max="4" width="19" bestFit="1" customWidth="1"/>
  </cols>
  <sheetData>
    <row r="1" spans="1:8">
      <c r="A1" s="15" t="s">
        <v>83</v>
      </c>
    </row>
    <row r="3" spans="1:8" s="38" customFormat="1">
      <c r="A3" s="2" t="s">
        <v>0</v>
      </c>
      <c r="B3" s="3" t="s">
        <v>2</v>
      </c>
      <c r="C3" s="260" t="s">
        <v>8</v>
      </c>
      <c r="D3" s="260"/>
    </row>
    <row r="4" spans="1:8">
      <c r="B4" s="8" t="s">
        <v>3</v>
      </c>
      <c r="C4" s="10" t="s">
        <v>3</v>
      </c>
      <c r="D4" s="8" t="s">
        <v>62</v>
      </c>
    </row>
    <row r="6" spans="1:8">
      <c r="A6" s="5">
        <v>1960</v>
      </c>
      <c r="B6" s="184">
        <v>819.774</v>
      </c>
      <c r="C6" s="113">
        <v>203.11</v>
      </c>
      <c r="D6" s="114">
        <f>C6/B6*365</f>
        <v>90.43364390673527</v>
      </c>
      <c r="H6" s="12"/>
    </row>
    <row r="7" spans="1:8">
      <c r="A7" s="5">
        <v>1961</v>
      </c>
      <c r="B7" s="184">
        <v>820.85799999999995</v>
      </c>
      <c r="C7" s="113">
        <v>181.97900000000001</v>
      </c>
      <c r="D7" s="114">
        <f t="shared" ref="D7:D58" si="0">C7/B7*365</f>
        <v>80.91817951460547</v>
      </c>
      <c r="H7" s="12"/>
    </row>
    <row r="8" spans="1:8">
      <c r="A8" s="5">
        <v>1962</v>
      </c>
      <c r="B8" s="184">
        <v>842.62900000000002</v>
      </c>
      <c r="C8" s="113">
        <v>189.79499999999999</v>
      </c>
      <c r="D8" s="114">
        <f t="shared" si="0"/>
        <v>82.213138878438784</v>
      </c>
      <c r="H8" s="12"/>
    </row>
    <row r="9" spans="1:8">
      <c r="A9" s="5">
        <v>1963</v>
      </c>
      <c r="B9" s="184">
        <v>854.88700000000017</v>
      </c>
      <c r="C9" s="113">
        <v>192.64599999999999</v>
      </c>
      <c r="D9" s="114">
        <f t="shared" si="0"/>
        <v>82.251560732588032</v>
      </c>
      <c r="H9" s="12"/>
    </row>
    <row r="10" spans="1:8">
      <c r="A10" s="5">
        <v>1964</v>
      </c>
      <c r="B10" s="184">
        <v>905.0569999999999</v>
      </c>
      <c r="C10" s="113">
        <v>193.773</v>
      </c>
      <c r="D10" s="114">
        <f t="shared" si="0"/>
        <v>78.146619494683762</v>
      </c>
      <c r="H10" s="12"/>
    </row>
    <row r="11" spans="1:8">
      <c r="A11" s="5">
        <v>1965</v>
      </c>
      <c r="B11" s="184">
        <v>939.23899999999992</v>
      </c>
      <c r="C11" s="113">
        <v>159.14099999999999</v>
      </c>
      <c r="D11" s="114">
        <f t="shared" si="0"/>
        <v>61.84417917058385</v>
      </c>
      <c r="H11" s="12"/>
    </row>
    <row r="12" spans="1:8">
      <c r="A12" s="5">
        <v>1966</v>
      </c>
      <c r="B12" s="184">
        <v>958.13100000000009</v>
      </c>
      <c r="C12" s="113">
        <v>189.47399999999999</v>
      </c>
      <c r="D12" s="114">
        <f t="shared" si="0"/>
        <v>72.180119419995791</v>
      </c>
      <c r="H12" s="12"/>
    </row>
    <row r="13" spans="1:8">
      <c r="A13" s="5">
        <v>1967</v>
      </c>
      <c r="B13" s="184">
        <v>990.37999999999988</v>
      </c>
      <c r="C13" s="113">
        <v>213.316</v>
      </c>
      <c r="D13" s="114">
        <f t="shared" si="0"/>
        <v>78.616631999838447</v>
      </c>
      <c r="H13" s="12"/>
    </row>
    <row r="14" spans="1:8">
      <c r="A14" s="5">
        <v>1968</v>
      </c>
      <c r="B14" s="184">
        <v>1022.104</v>
      </c>
      <c r="C14" s="113">
        <v>243.67099999999999</v>
      </c>
      <c r="D14" s="114">
        <f t="shared" si="0"/>
        <v>87.016502234606264</v>
      </c>
      <c r="H14" s="12"/>
    </row>
    <row r="15" spans="1:8">
      <c r="A15" s="5">
        <v>1969</v>
      </c>
      <c r="B15" s="184">
        <v>1078.9970000000001</v>
      </c>
      <c r="C15" s="113">
        <v>227.78100000000001</v>
      </c>
      <c r="D15" s="114">
        <f t="shared" si="0"/>
        <v>77.053101167102412</v>
      </c>
      <c r="H15" s="12"/>
    </row>
    <row r="16" spans="1:8">
      <c r="A16" s="5">
        <v>1970</v>
      </c>
      <c r="B16" s="184">
        <v>1113.6039999999998</v>
      </c>
      <c r="C16" s="113">
        <v>192.88300000000001</v>
      </c>
      <c r="D16" s="114">
        <f t="shared" si="0"/>
        <v>63.220224604078304</v>
      </c>
      <c r="H16" s="12"/>
    </row>
    <row r="17" spans="1:8">
      <c r="A17" s="5">
        <v>1971</v>
      </c>
      <c r="B17" s="184">
        <v>1152.616</v>
      </c>
      <c r="C17" s="113">
        <v>217.52500000000001</v>
      </c>
      <c r="D17" s="114">
        <f t="shared" si="0"/>
        <v>68.883847699494027</v>
      </c>
      <c r="H17" s="12"/>
    </row>
    <row r="18" spans="1:8">
      <c r="A18" s="5">
        <v>1972</v>
      </c>
      <c r="B18" s="184">
        <v>1177.8599999999999</v>
      </c>
      <c r="C18" s="113">
        <v>180.27699999999999</v>
      </c>
      <c r="D18" s="114">
        <f t="shared" si="0"/>
        <v>55.86496272901703</v>
      </c>
      <c r="H18" s="12"/>
    </row>
    <row r="19" spans="1:8">
      <c r="A19" s="5">
        <v>1973</v>
      </c>
      <c r="B19" s="184">
        <v>1241.452</v>
      </c>
      <c r="C19" s="113">
        <v>191.78</v>
      </c>
      <c r="D19" s="114">
        <f t="shared" si="0"/>
        <v>56.385345546988525</v>
      </c>
      <c r="H19" s="12"/>
    </row>
    <row r="20" spans="1:8">
      <c r="A20" s="5">
        <v>1974</v>
      </c>
      <c r="B20" s="184">
        <v>1196.345</v>
      </c>
      <c r="C20" s="113">
        <v>198.93299999999999</v>
      </c>
      <c r="D20" s="114">
        <f t="shared" si="0"/>
        <v>60.693650243031897</v>
      </c>
      <c r="H20" s="12"/>
    </row>
    <row r="21" spans="1:8">
      <c r="A21" s="5">
        <v>1975</v>
      </c>
      <c r="B21" s="184">
        <v>1216.54</v>
      </c>
      <c r="C21" s="113">
        <v>218.928</v>
      </c>
      <c r="D21" s="114">
        <f t="shared" si="0"/>
        <v>65.685238463182472</v>
      </c>
      <c r="H21" s="12"/>
    </row>
    <row r="22" spans="1:8">
      <c r="A22" s="5">
        <v>1976</v>
      </c>
      <c r="B22" s="184">
        <v>1280.7350000000001</v>
      </c>
      <c r="C22" s="113">
        <v>279.947</v>
      </c>
      <c r="D22" s="114">
        <f t="shared" si="0"/>
        <v>79.782823925324124</v>
      </c>
      <c r="H22" s="12"/>
    </row>
    <row r="23" spans="1:8">
      <c r="A23" s="5">
        <v>1977</v>
      </c>
      <c r="B23" s="184">
        <v>1320.97</v>
      </c>
      <c r="C23" s="113">
        <v>277.97800000000001</v>
      </c>
      <c r="D23" s="114">
        <f t="shared" si="0"/>
        <v>76.808686041318126</v>
      </c>
      <c r="H23" s="12"/>
    </row>
    <row r="24" spans="1:8">
      <c r="A24" s="5">
        <v>1978</v>
      </c>
      <c r="B24" s="184">
        <v>1390.0980000000002</v>
      </c>
      <c r="C24" s="113">
        <v>333.02199999999999</v>
      </c>
      <c r="D24" s="114">
        <f t="shared" si="0"/>
        <v>87.442058041950986</v>
      </c>
      <c r="H24" s="12"/>
    </row>
    <row r="25" spans="1:8">
      <c r="A25" s="5">
        <v>1979</v>
      </c>
      <c r="B25" s="184">
        <v>1414.5170000000001</v>
      </c>
      <c r="C25" s="113">
        <v>327.733</v>
      </c>
      <c r="D25" s="114">
        <f t="shared" si="0"/>
        <v>84.567767654966332</v>
      </c>
      <c r="H25" s="12"/>
    </row>
    <row r="26" spans="1:8">
      <c r="A26" s="5">
        <v>1980</v>
      </c>
      <c r="B26" s="184">
        <v>1450.424</v>
      </c>
      <c r="C26" s="113">
        <v>307.85399999999998</v>
      </c>
      <c r="D26" s="114">
        <f t="shared" si="0"/>
        <v>77.471628985731073</v>
      </c>
      <c r="H26" s="12"/>
    </row>
    <row r="27" spans="1:8">
      <c r="A27" s="5">
        <v>1981</v>
      </c>
      <c r="B27" s="184">
        <v>1458.2159999999999</v>
      </c>
      <c r="C27" s="113">
        <v>331.476</v>
      </c>
      <c r="D27" s="114">
        <f t="shared" si="0"/>
        <v>82.970382988528456</v>
      </c>
      <c r="H27" s="12"/>
    </row>
    <row r="28" spans="1:8">
      <c r="A28" s="5">
        <v>1982</v>
      </c>
      <c r="B28" s="184">
        <v>1475.748</v>
      </c>
      <c r="C28" s="113">
        <v>388.91800000000001</v>
      </c>
      <c r="D28" s="114">
        <f t="shared" si="0"/>
        <v>96.19194469516475</v>
      </c>
      <c r="H28" s="12"/>
    </row>
    <row r="29" spans="1:8">
      <c r="A29" s="5">
        <v>1983</v>
      </c>
      <c r="B29" s="184">
        <v>1510.5330000000001</v>
      </c>
      <c r="C29" s="113">
        <v>347.82</v>
      </c>
      <c r="D29" s="114">
        <f t="shared" si="0"/>
        <v>84.046028785865644</v>
      </c>
      <c r="H29" s="12"/>
    </row>
    <row r="30" spans="1:8">
      <c r="A30" s="5">
        <v>1984</v>
      </c>
      <c r="B30" s="184">
        <v>1551.9259999999999</v>
      </c>
      <c r="C30" s="113">
        <v>427.64699999999999</v>
      </c>
      <c r="D30" s="114">
        <f t="shared" si="0"/>
        <v>100.57899345716227</v>
      </c>
      <c r="H30" s="12"/>
    </row>
    <row r="31" spans="1:8">
      <c r="A31" s="5">
        <v>1985</v>
      </c>
      <c r="B31" s="184">
        <v>1555.825</v>
      </c>
      <c r="C31" s="113">
        <v>518.33799999999997</v>
      </c>
      <c r="D31" s="114">
        <f t="shared" si="0"/>
        <v>121.603245866341</v>
      </c>
      <c r="H31" s="12"/>
    </row>
    <row r="32" spans="1:8">
      <c r="A32" s="5">
        <v>1986</v>
      </c>
      <c r="B32" s="184">
        <v>1609.8810000000001</v>
      </c>
      <c r="C32" s="113">
        <v>572.48099999999999</v>
      </c>
      <c r="D32" s="114">
        <f t="shared" si="0"/>
        <v>129.79565880956417</v>
      </c>
      <c r="H32" s="12"/>
    </row>
    <row r="33" spans="1:8">
      <c r="A33" s="5">
        <v>1987</v>
      </c>
      <c r="B33" s="184">
        <v>1642.8969999999999</v>
      </c>
      <c r="C33" s="113">
        <v>528.39800000000002</v>
      </c>
      <c r="D33" s="114">
        <f t="shared" si="0"/>
        <v>117.39340323830406</v>
      </c>
      <c r="H33" s="12"/>
    </row>
    <row r="34" spans="1:8">
      <c r="A34" s="5">
        <v>1988</v>
      </c>
      <c r="B34" s="184">
        <v>1627.67</v>
      </c>
      <c r="C34" s="113">
        <v>450.96199999999999</v>
      </c>
      <c r="D34" s="114">
        <f t="shared" si="0"/>
        <v>101.1268438934182</v>
      </c>
      <c r="H34" s="12"/>
    </row>
    <row r="35" spans="1:8">
      <c r="A35" s="5">
        <v>1989</v>
      </c>
      <c r="B35" s="184">
        <v>1682.4570000000003</v>
      </c>
      <c r="C35" s="113">
        <v>441.16500000000002</v>
      </c>
      <c r="D35" s="114">
        <f t="shared" si="0"/>
        <v>95.708374716263165</v>
      </c>
      <c r="H35" s="12"/>
    </row>
    <row r="36" spans="1:8">
      <c r="A36" s="5">
        <v>1990</v>
      </c>
      <c r="B36" s="184">
        <v>1714.8320000000003</v>
      </c>
      <c r="C36" s="113">
        <v>495.35199999999998</v>
      </c>
      <c r="D36" s="114">
        <f t="shared" si="0"/>
        <v>105.43509801543239</v>
      </c>
      <c r="H36" s="12"/>
    </row>
    <row r="37" spans="1:8">
      <c r="A37" s="5">
        <v>1991</v>
      </c>
      <c r="B37" s="184">
        <v>1718.1559999999999</v>
      </c>
      <c r="C37" s="113">
        <v>486.17399999999998</v>
      </c>
      <c r="D37" s="114">
        <f t="shared" si="0"/>
        <v>103.2813725878209</v>
      </c>
      <c r="H37" s="12"/>
    </row>
    <row r="38" spans="1:8">
      <c r="A38" s="5">
        <v>1992</v>
      </c>
      <c r="B38" s="184">
        <v>1746.5509999999999</v>
      </c>
      <c r="C38" s="113">
        <v>522.39099999999996</v>
      </c>
      <c r="D38" s="114">
        <f t="shared" si="0"/>
        <v>109.1709975832369</v>
      </c>
      <c r="H38" s="12"/>
    </row>
    <row r="39" spans="1:8">
      <c r="A39" s="56">
        <v>1993</v>
      </c>
      <c r="B39" s="184">
        <v>1748.1619999999998</v>
      </c>
      <c r="C39" s="113">
        <v>485.01100000000002</v>
      </c>
      <c r="D39" s="114">
        <f t="shared" si="0"/>
        <v>101.26579516086039</v>
      </c>
      <c r="H39" s="12"/>
    </row>
    <row r="40" spans="1:8">
      <c r="A40" s="5">
        <v>1994</v>
      </c>
      <c r="B40" s="184">
        <v>1761.5020000000004</v>
      </c>
      <c r="C40" s="113">
        <v>480.13099999999997</v>
      </c>
      <c r="D40" s="114">
        <f t="shared" si="0"/>
        <v>99.487718435744014</v>
      </c>
      <c r="H40" s="12"/>
    </row>
    <row r="41" spans="1:8">
      <c r="A41" s="5">
        <v>1995</v>
      </c>
      <c r="B41" s="184">
        <v>1750.1960000000001</v>
      </c>
      <c r="C41" s="113">
        <v>437.18400000000003</v>
      </c>
      <c r="D41" s="114">
        <f t="shared" si="0"/>
        <v>91.173879954016584</v>
      </c>
      <c r="H41" s="12"/>
    </row>
    <row r="42" spans="1:8">
      <c r="A42" s="5">
        <v>1996</v>
      </c>
      <c r="B42" s="184">
        <v>1822.143</v>
      </c>
      <c r="C42" s="113">
        <v>486.96699999999998</v>
      </c>
      <c r="D42" s="114">
        <f t="shared" si="0"/>
        <v>97.546106425236658</v>
      </c>
      <c r="H42" s="12"/>
    </row>
    <row r="43" spans="1:8">
      <c r="A43" s="5">
        <v>1997</v>
      </c>
      <c r="B43" s="184">
        <v>1824.6489999999999</v>
      </c>
      <c r="C43" s="113">
        <v>541.35500000000002</v>
      </c>
      <c r="D43" s="114">
        <f t="shared" si="0"/>
        <v>108.29182763369833</v>
      </c>
      <c r="H43" s="12"/>
    </row>
    <row r="44" spans="1:8">
      <c r="A44" s="5">
        <v>1998</v>
      </c>
      <c r="B44" s="184">
        <v>1836.6950000000002</v>
      </c>
      <c r="C44" s="113">
        <v>581.46699999999998</v>
      </c>
      <c r="D44" s="114">
        <f t="shared" si="0"/>
        <v>115.55291161570102</v>
      </c>
      <c r="H44" s="12"/>
    </row>
    <row r="45" spans="1:8">
      <c r="A45" s="5">
        <v>1999</v>
      </c>
      <c r="B45" s="184">
        <v>1868.1469999999999</v>
      </c>
      <c r="C45" s="113">
        <v>586.87099999999998</v>
      </c>
      <c r="D45" s="114">
        <f t="shared" si="0"/>
        <v>114.66330808014573</v>
      </c>
      <c r="H45" s="12"/>
    </row>
    <row r="46" spans="1:8">
      <c r="A46" s="5">
        <v>2000</v>
      </c>
      <c r="B46" s="184">
        <v>1867.317</v>
      </c>
      <c r="C46" s="113">
        <v>565.83000000000004</v>
      </c>
      <c r="D46" s="114">
        <f t="shared" si="0"/>
        <v>110.6014404624389</v>
      </c>
      <c r="H46" s="12"/>
    </row>
    <row r="47" spans="1:8">
      <c r="A47" s="5">
        <v>2001</v>
      </c>
      <c r="B47" s="184">
        <v>1909.058</v>
      </c>
      <c r="C47" s="113">
        <v>536.47400000000005</v>
      </c>
      <c r="D47" s="114">
        <f t="shared" si="0"/>
        <v>102.57048764364414</v>
      </c>
      <c r="H47" s="12"/>
    </row>
    <row r="48" spans="1:8">
      <c r="A48" s="5">
        <v>2002</v>
      </c>
      <c r="B48" s="184">
        <v>1913.45</v>
      </c>
      <c r="C48" s="113">
        <v>444.38299999999998</v>
      </c>
      <c r="D48" s="114">
        <f t="shared" si="0"/>
        <v>84.768243225587284</v>
      </c>
      <c r="H48" s="12"/>
    </row>
    <row r="49" spans="1:8">
      <c r="A49" s="5">
        <v>2003</v>
      </c>
      <c r="B49" s="184">
        <v>1947.4359999999999</v>
      </c>
      <c r="C49" s="113">
        <v>360.49700000000001</v>
      </c>
      <c r="D49" s="114">
        <f t="shared" si="0"/>
        <v>67.566484854958006</v>
      </c>
      <c r="H49" s="12"/>
    </row>
    <row r="50" spans="1:8">
      <c r="A50" s="5">
        <v>2004</v>
      </c>
      <c r="B50" s="184">
        <v>1993.7000000000003</v>
      </c>
      <c r="C50" s="113">
        <v>409.96600000000001</v>
      </c>
      <c r="D50" s="114">
        <f t="shared" si="0"/>
        <v>75.055218939659923</v>
      </c>
      <c r="H50" s="12"/>
    </row>
    <row r="51" spans="1:8">
      <c r="A51" s="5">
        <v>2005</v>
      </c>
      <c r="B51" s="184">
        <v>2030.009</v>
      </c>
      <c r="C51" s="113">
        <v>396.43799999999999</v>
      </c>
      <c r="D51" s="114">
        <f t="shared" si="0"/>
        <v>71.28040811641722</v>
      </c>
      <c r="H51" s="12"/>
    </row>
    <row r="52" spans="1:8">
      <c r="A52" s="5">
        <v>2006</v>
      </c>
      <c r="B52" s="184">
        <v>2050.9110000000001</v>
      </c>
      <c r="C52" s="113">
        <v>350.697</v>
      </c>
      <c r="D52" s="114">
        <f t="shared" si="0"/>
        <v>62.413437248130222</v>
      </c>
      <c r="H52" s="12"/>
    </row>
    <row r="53" spans="1:8">
      <c r="A53" s="5">
        <v>2007</v>
      </c>
      <c r="B53" s="184">
        <v>2103.3300000000004</v>
      </c>
      <c r="C53" s="113">
        <v>373.83</v>
      </c>
      <c r="D53" s="114">
        <f t="shared" si="0"/>
        <v>64.872345281054322</v>
      </c>
      <c r="H53" s="12"/>
    </row>
    <row r="54" spans="1:8">
      <c r="A54" s="5">
        <v>2008</v>
      </c>
      <c r="B54" s="184">
        <v>2162.2199999999998</v>
      </c>
      <c r="C54" s="113">
        <v>455.072</v>
      </c>
      <c r="D54" s="114">
        <f t="shared" si="0"/>
        <v>76.819787070695867</v>
      </c>
      <c r="H54" s="12"/>
    </row>
    <row r="55" spans="1:8">
      <c r="A55" s="5">
        <v>2009</v>
      </c>
      <c r="B55" s="184">
        <v>2204.6890000000003</v>
      </c>
      <c r="C55" s="113">
        <v>492.04</v>
      </c>
      <c r="D55" s="114">
        <f t="shared" si="0"/>
        <v>81.460287596118988</v>
      </c>
      <c r="H55" s="12"/>
    </row>
    <row r="56" spans="1:8">
      <c r="A56" s="5">
        <v>2010</v>
      </c>
      <c r="B56" s="184">
        <v>2231.1530000000002</v>
      </c>
      <c r="C56" s="113">
        <v>461.74900000000002</v>
      </c>
      <c r="D56" s="114">
        <f t="shared" si="0"/>
        <v>75.538694567338055</v>
      </c>
      <c r="H56" s="12"/>
    </row>
    <row r="57" spans="1:8">
      <c r="A57" s="5">
        <v>2011</v>
      </c>
      <c r="B57" s="184">
        <v>2311.0650000000001</v>
      </c>
      <c r="C57" s="113">
        <v>466.53699999999998</v>
      </c>
      <c r="D57" s="114">
        <f t="shared" si="0"/>
        <v>73.682914586997768</v>
      </c>
      <c r="H57" s="12"/>
    </row>
    <row r="58" spans="1:8">
      <c r="A58" s="2">
        <v>2012</v>
      </c>
      <c r="B58" s="185">
        <v>2284.3009999999995</v>
      </c>
      <c r="C58" s="115">
        <v>423.327</v>
      </c>
      <c r="D58" s="115">
        <f t="shared" si="0"/>
        <v>67.641854116423374</v>
      </c>
      <c r="H58" s="12"/>
    </row>
    <row r="60" spans="1:8">
      <c r="A60" s="259" t="s">
        <v>125</v>
      </c>
      <c r="B60" s="259"/>
      <c r="C60" s="259"/>
      <c r="D60" s="259"/>
      <c r="E60" s="259"/>
    </row>
    <row r="61" spans="1:8">
      <c r="A61" s="259"/>
      <c r="B61" s="259"/>
      <c r="C61" s="259"/>
      <c r="D61" s="259"/>
      <c r="E61" s="259"/>
    </row>
    <row r="63" spans="1:8">
      <c r="A63" s="257" t="s">
        <v>115</v>
      </c>
      <c r="B63" s="258"/>
      <c r="C63" s="258"/>
      <c r="D63" s="258"/>
      <c r="E63" s="258"/>
    </row>
    <row r="64" spans="1:8">
      <c r="A64" s="258"/>
      <c r="B64" s="258"/>
      <c r="C64" s="258"/>
      <c r="D64" s="258"/>
      <c r="E64" s="258"/>
    </row>
    <row r="65" spans="1:5">
      <c r="A65" s="258"/>
      <c r="B65" s="258"/>
      <c r="C65" s="258"/>
      <c r="D65" s="258"/>
      <c r="E65" s="258"/>
    </row>
  </sheetData>
  <mergeCells count="3">
    <mergeCell ref="C3:D3"/>
    <mergeCell ref="A63:E65"/>
    <mergeCell ref="A60:E61"/>
  </mergeCells>
  <phoneticPr fontId="12" type="noConversion"/>
  <pageMargins left="0.5" right="0.5" top="0.5" bottom="0.5" header="0.5" footer="0.5"/>
  <pageSetup scale="89" orientation="portrait" r:id="rId1"/>
  <headerFooter alignWithMargins="0"/>
  <rowBreaks count="1" manualBreakCount="1">
    <brk id="40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zoomScaleNormal="100" zoomScaleSheetLayoutView="100" workbookViewId="0"/>
  </sheetViews>
  <sheetFormatPr defaultRowHeight="12.75"/>
  <cols>
    <col min="2" max="2" width="20.5703125" customWidth="1"/>
    <col min="3" max="3" width="16.42578125" customWidth="1"/>
    <col min="4" max="4" width="24.28515625" style="8" customWidth="1"/>
  </cols>
  <sheetData>
    <row r="1" spans="1:4">
      <c r="A1" s="1" t="s">
        <v>85</v>
      </c>
    </row>
    <row r="3" spans="1:4" ht="27.75" customHeight="1">
      <c r="A3" s="2" t="s">
        <v>0</v>
      </c>
      <c r="B3" s="4" t="s">
        <v>6</v>
      </c>
      <c r="C3" s="3" t="s">
        <v>4</v>
      </c>
      <c r="D3" s="4" t="s">
        <v>7</v>
      </c>
    </row>
    <row r="4" spans="1:4">
      <c r="A4" s="5"/>
      <c r="B4" s="39" t="s">
        <v>12</v>
      </c>
      <c r="C4" s="11" t="s">
        <v>60</v>
      </c>
      <c r="D4" s="108" t="s">
        <v>84</v>
      </c>
    </row>
    <row r="6" spans="1:4">
      <c r="A6" s="22">
        <v>1950</v>
      </c>
      <c r="B6" s="25">
        <v>587</v>
      </c>
      <c r="C6" s="6">
        <v>2532.2289999999998</v>
      </c>
      <c r="D6" s="14">
        <f t="shared" ref="D6:D37" si="0">(B6/C6)</f>
        <v>0.23181157786282364</v>
      </c>
    </row>
    <row r="7" spans="1:4">
      <c r="A7" s="22">
        <f t="shared" ref="A7:A63" si="1">A6+1</f>
        <v>1951</v>
      </c>
      <c r="B7" s="25">
        <v>593</v>
      </c>
      <c r="C7" s="6">
        <v>2580.96</v>
      </c>
      <c r="D7" s="14">
        <f t="shared" si="0"/>
        <v>0.22975946934473993</v>
      </c>
    </row>
    <row r="8" spans="1:4">
      <c r="A8" s="22">
        <f t="shared" si="1"/>
        <v>1952</v>
      </c>
      <c r="B8" s="25">
        <v>604</v>
      </c>
      <c r="C8" s="6">
        <v>2628.4479999999999</v>
      </c>
      <c r="D8" s="14">
        <f t="shared" si="0"/>
        <v>0.22979339899438758</v>
      </c>
    </row>
    <row r="9" spans="1:4">
      <c r="A9" s="22">
        <f t="shared" si="1"/>
        <v>1953</v>
      </c>
      <c r="B9" s="25">
        <v>623</v>
      </c>
      <c r="C9" s="6">
        <v>2675.7660000000001</v>
      </c>
      <c r="D9" s="14">
        <f t="shared" si="0"/>
        <v>0.23283052404432972</v>
      </c>
    </row>
    <row r="10" spans="1:4">
      <c r="A10" s="22">
        <f t="shared" si="1"/>
        <v>1954</v>
      </c>
      <c r="B10" s="30">
        <v>631</v>
      </c>
      <c r="C10" s="6">
        <v>2723.7260000000001</v>
      </c>
      <c r="D10" s="14">
        <f t="shared" si="0"/>
        <v>0.23166794310440916</v>
      </c>
    </row>
    <row r="11" spans="1:4">
      <c r="A11" s="22">
        <f t="shared" si="1"/>
        <v>1955</v>
      </c>
      <c r="B11" s="30">
        <v>639</v>
      </c>
      <c r="C11" s="6">
        <v>2772.8820000000001</v>
      </c>
      <c r="D11" s="14">
        <f t="shared" si="0"/>
        <v>0.23044615674233523</v>
      </c>
    </row>
    <row r="12" spans="1:4">
      <c r="A12" s="22">
        <f t="shared" si="1"/>
        <v>1956</v>
      </c>
      <c r="B12" s="30">
        <v>640</v>
      </c>
      <c r="C12" s="6">
        <v>2823.5129999999999</v>
      </c>
      <c r="D12" s="14">
        <f t="shared" si="0"/>
        <v>0.22666798417432468</v>
      </c>
    </row>
    <row r="13" spans="1:4">
      <c r="A13" s="22">
        <f t="shared" si="1"/>
        <v>1957</v>
      </c>
      <c r="B13" s="30">
        <v>645</v>
      </c>
      <c r="C13" s="6">
        <v>2875.6419999999998</v>
      </c>
      <c r="D13" s="14">
        <f t="shared" si="0"/>
        <v>0.22429773942653503</v>
      </c>
    </row>
    <row r="14" spans="1:4">
      <c r="A14" s="22">
        <f t="shared" si="1"/>
        <v>1958</v>
      </c>
      <c r="B14" s="30">
        <v>644</v>
      </c>
      <c r="C14" s="6">
        <v>2929.069</v>
      </c>
      <c r="D14" s="14">
        <f t="shared" si="0"/>
        <v>0.21986508341046251</v>
      </c>
    </row>
    <row r="15" spans="1:4">
      <c r="A15" s="22">
        <f t="shared" si="1"/>
        <v>1959</v>
      </c>
      <c r="B15" s="30">
        <v>642</v>
      </c>
      <c r="C15" s="6">
        <v>2983.4349999999999</v>
      </c>
      <c r="D15" s="14">
        <f t="shared" si="0"/>
        <v>0.21518819749718027</v>
      </c>
    </row>
    <row r="16" spans="1:4">
      <c r="A16" s="22">
        <f t="shared" si="1"/>
        <v>1960</v>
      </c>
      <c r="B16" s="31">
        <v>638.50800000000004</v>
      </c>
      <c r="C16" s="6">
        <v>3038.413</v>
      </c>
      <c r="D16" s="14">
        <f t="shared" si="0"/>
        <v>0.21014523042127586</v>
      </c>
    </row>
    <row r="17" spans="1:4">
      <c r="A17" s="22">
        <f t="shared" si="1"/>
        <v>1961</v>
      </c>
      <c r="B17" s="31">
        <v>634.74599999999998</v>
      </c>
      <c r="C17" s="6">
        <v>3093.9090000000001</v>
      </c>
      <c r="D17" s="14">
        <f t="shared" si="0"/>
        <v>0.20515988026797166</v>
      </c>
    </row>
    <row r="18" spans="1:4">
      <c r="A18" s="22">
        <f t="shared" si="1"/>
        <v>1962</v>
      </c>
      <c r="B18" s="31">
        <v>641.05200000000002</v>
      </c>
      <c r="C18" s="6">
        <v>3150.2420000000002</v>
      </c>
      <c r="D18" s="14">
        <f t="shared" si="0"/>
        <v>0.2034929380028582</v>
      </c>
    </row>
    <row r="19" spans="1:4">
      <c r="A19" s="22">
        <f t="shared" si="1"/>
        <v>1963</v>
      </c>
      <c r="B19" s="31">
        <v>648.31299999999999</v>
      </c>
      <c r="C19" s="6">
        <v>3208.212</v>
      </c>
      <c r="D19" s="14">
        <f t="shared" si="0"/>
        <v>0.20207922668452086</v>
      </c>
    </row>
    <row r="20" spans="1:4">
      <c r="A20" s="22">
        <f t="shared" si="1"/>
        <v>1964</v>
      </c>
      <c r="B20" s="31">
        <v>656.67700000000002</v>
      </c>
      <c r="C20" s="6">
        <v>3268.8960000000002</v>
      </c>
      <c r="D20" s="14">
        <f t="shared" si="0"/>
        <v>0.20088647665756268</v>
      </c>
    </row>
    <row r="21" spans="1:4">
      <c r="A21" s="22">
        <f t="shared" si="1"/>
        <v>1965</v>
      </c>
      <c r="B21" s="31">
        <v>652.62400000000002</v>
      </c>
      <c r="C21" s="6">
        <v>3333.0070000000001</v>
      </c>
      <c r="D21" s="14">
        <f t="shared" si="0"/>
        <v>0.19580636944356852</v>
      </c>
    </row>
    <row r="22" spans="1:4">
      <c r="A22" s="22">
        <f t="shared" si="1"/>
        <v>1966</v>
      </c>
      <c r="B22" s="31">
        <v>654.78899999999999</v>
      </c>
      <c r="C22" s="6">
        <v>3400.8229999999999</v>
      </c>
      <c r="D22" s="14">
        <f t="shared" si="0"/>
        <v>0.19253839438277146</v>
      </c>
    </row>
    <row r="23" spans="1:4">
      <c r="A23" s="22">
        <f t="shared" si="1"/>
        <v>1967</v>
      </c>
      <c r="B23" s="31">
        <v>665.18299999999999</v>
      </c>
      <c r="C23" s="6">
        <v>3471.9549999999999</v>
      </c>
      <c r="D23" s="14">
        <f t="shared" si="0"/>
        <v>0.19158744857004195</v>
      </c>
    </row>
    <row r="24" spans="1:4">
      <c r="A24" s="22">
        <f t="shared" si="1"/>
        <v>1968</v>
      </c>
      <c r="B24" s="31">
        <v>670.17700000000002</v>
      </c>
      <c r="C24" s="6">
        <v>3545.6129999999998</v>
      </c>
      <c r="D24" s="14">
        <f t="shared" si="0"/>
        <v>0.18901583449744799</v>
      </c>
    </row>
    <row r="25" spans="1:4">
      <c r="A25" s="22">
        <f t="shared" si="1"/>
        <v>1969</v>
      </c>
      <c r="B25" s="31">
        <v>671.779</v>
      </c>
      <c r="C25" s="6">
        <v>3620.652</v>
      </c>
      <c r="D25" s="14">
        <f t="shared" si="0"/>
        <v>0.18554089153003381</v>
      </c>
    </row>
    <row r="26" spans="1:4">
      <c r="A26" s="22">
        <f t="shared" si="1"/>
        <v>1970</v>
      </c>
      <c r="B26" s="31">
        <v>662.85</v>
      </c>
      <c r="C26" s="6">
        <v>3696.1860000000001</v>
      </c>
      <c r="D26" s="14">
        <f t="shared" si="0"/>
        <v>0.17933350756698932</v>
      </c>
    </row>
    <row r="27" spans="1:4">
      <c r="A27" s="22">
        <f t="shared" si="1"/>
        <v>1971</v>
      </c>
      <c r="B27" s="31">
        <v>671.97500000000002</v>
      </c>
      <c r="C27" s="6">
        <v>3772.0479999999998</v>
      </c>
      <c r="D27" s="14">
        <f t="shared" si="0"/>
        <v>0.17814593027448219</v>
      </c>
    </row>
    <row r="28" spans="1:4">
      <c r="A28" s="22">
        <f t="shared" si="1"/>
        <v>1972</v>
      </c>
      <c r="B28" s="31">
        <v>660.899</v>
      </c>
      <c r="C28" s="6">
        <v>3848.319</v>
      </c>
      <c r="D28" s="14">
        <f t="shared" si="0"/>
        <v>0.17173706233812738</v>
      </c>
    </row>
    <row r="29" spans="1:4">
      <c r="A29" s="22">
        <f t="shared" si="1"/>
        <v>1973</v>
      </c>
      <c r="B29" s="31">
        <v>688.15300000000002</v>
      </c>
      <c r="C29" s="6">
        <v>3924.6680000000001</v>
      </c>
      <c r="D29" s="14">
        <f t="shared" si="0"/>
        <v>0.17534043643946443</v>
      </c>
    </row>
    <row r="30" spans="1:4">
      <c r="A30" s="22">
        <f t="shared" si="1"/>
        <v>1974</v>
      </c>
      <c r="B30" s="31">
        <v>690.49699999999996</v>
      </c>
      <c r="C30" s="6">
        <v>4000.7640000000001</v>
      </c>
      <c r="D30" s="14">
        <f t="shared" si="0"/>
        <v>0.17259128506455265</v>
      </c>
    </row>
    <row r="31" spans="1:4">
      <c r="A31" s="22">
        <f t="shared" si="1"/>
        <v>1975</v>
      </c>
      <c r="B31" s="31">
        <v>707.40499999999997</v>
      </c>
      <c r="C31" s="6">
        <v>4076.4189999999999</v>
      </c>
      <c r="D31" s="14">
        <f t="shared" si="0"/>
        <v>0.17353589020166965</v>
      </c>
    </row>
    <row r="32" spans="1:4">
      <c r="A32" s="22">
        <f t="shared" si="1"/>
        <v>1976</v>
      </c>
      <c r="B32" s="31">
        <v>716.09500000000003</v>
      </c>
      <c r="C32" s="6">
        <v>4151.41</v>
      </c>
      <c r="D32" s="14">
        <f t="shared" si="0"/>
        <v>0.17249440551523459</v>
      </c>
    </row>
    <row r="33" spans="1:4">
      <c r="A33" s="22">
        <f t="shared" si="1"/>
        <v>1977</v>
      </c>
      <c r="B33" s="31">
        <v>713.56899999999996</v>
      </c>
      <c r="C33" s="6">
        <v>4225.8639999999996</v>
      </c>
      <c r="D33" s="14">
        <f t="shared" si="0"/>
        <v>0.16885754013853735</v>
      </c>
    </row>
    <row r="34" spans="1:4">
      <c r="A34" s="22">
        <f t="shared" si="1"/>
        <v>1978</v>
      </c>
      <c r="B34" s="31">
        <v>712.90599999999995</v>
      </c>
      <c r="C34" s="6">
        <v>4300.402</v>
      </c>
      <c r="D34" s="14">
        <f t="shared" si="0"/>
        <v>0.16577659483927315</v>
      </c>
    </row>
    <row r="35" spans="1:4">
      <c r="A35" s="22">
        <f t="shared" si="1"/>
        <v>1979</v>
      </c>
      <c r="B35" s="31">
        <v>710.27700000000004</v>
      </c>
      <c r="C35" s="6">
        <v>4375.8990000000003</v>
      </c>
      <c r="D35" s="14">
        <f t="shared" si="0"/>
        <v>0.16231567501900751</v>
      </c>
    </row>
    <row r="36" spans="1:4">
      <c r="A36" s="22">
        <f t="shared" si="1"/>
        <v>1980</v>
      </c>
      <c r="B36" s="31">
        <v>721.97</v>
      </c>
      <c r="C36" s="6">
        <v>4453.0069999999996</v>
      </c>
      <c r="D36" s="14">
        <f t="shared" si="0"/>
        <v>0.16213089267544384</v>
      </c>
    </row>
    <row r="37" spans="1:4">
      <c r="A37" s="22">
        <f t="shared" si="1"/>
        <v>1981</v>
      </c>
      <c r="B37" s="31">
        <v>732.154</v>
      </c>
      <c r="C37" s="6">
        <v>4531.799</v>
      </c>
      <c r="D37" s="14">
        <f t="shared" si="0"/>
        <v>0.16155923949848613</v>
      </c>
    </row>
    <row r="38" spans="1:4">
      <c r="A38" s="22">
        <f t="shared" si="1"/>
        <v>1982</v>
      </c>
      <c r="B38" s="31">
        <v>717.43</v>
      </c>
      <c r="C38" s="6">
        <v>4612.12</v>
      </c>
      <c r="D38" s="14">
        <f t="shared" ref="D38:D67" si="2">(B38/C38)</f>
        <v>0.15555319462633235</v>
      </c>
    </row>
    <row r="39" spans="1:4">
      <c r="A39" s="22">
        <f t="shared" si="1"/>
        <v>1983</v>
      </c>
      <c r="B39" s="31">
        <v>708.43700000000001</v>
      </c>
      <c r="C39" s="6">
        <v>4694.0969999999998</v>
      </c>
      <c r="D39" s="14">
        <f t="shared" si="2"/>
        <v>0.1509208267319572</v>
      </c>
    </row>
    <row r="40" spans="1:4">
      <c r="A40" s="22">
        <f t="shared" si="1"/>
        <v>1984</v>
      </c>
      <c r="B40" s="31">
        <v>711.04700000000003</v>
      </c>
      <c r="C40" s="6">
        <v>4777.8280000000004</v>
      </c>
      <c r="D40" s="14">
        <f t="shared" si="2"/>
        <v>0.1488222263338069</v>
      </c>
    </row>
    <row r="41" spans="1:4">
      <c r="A41" s="22">
        <f t="shared" si="1"/>
        <v>1985</v>
      </c>
      <c r="B41" s="31">
        <v>715.63499999999999</v>
      </c>
      <c r="C41" s="6">
        <v>4863.29</v>
      </c>
      <c r="D41" s="14">
        <f t="shared" si="2"/>
        <v>0.14715038584990819</v>
      </c>
    </row>
    <row r="42" spans="1:4">
      <c r="A42" s="22">
        <f t="shared" si="1"/>
        <v>1986</v>
      </c>
      <c r="B42" s="31">
        <v>710.41800000000001</v>
      </c>
      <c r="C42" s="6">
        <v>4950.5910000000003</v>
      </c>
      <c r="D42" s="14">
        <f t="shared" si="2"/>
        <v>0.14350165465092954</v>
      </c>
    </row>
    <row r="43" spans="1:4">
      <c r="A43" s="22">
        <f t="shared" si="1"/>
        <v>1987</v>
      </c>
      <c r="B43" s="31">
        <v>686.22799999999995</v>
      </c>
      <c r="C43" s="6">
        <v>5039.4780000000001</v>
      </c>
      <c r="D43" s="14">
        <f t="shared" si="2"/>
        <v>0.13617045257465157</v>
      </c>
    </row>
    <row r="44" spans="1:4">
      <c r="A44" s="22">
        <f t="shared" si="1"/>
        <v>1988</v>
      </c>
      <c r="B44" s="31">
        <v>689.02700000000004</v>
      </c>
      <c r="C44" s="6">
        <v>5129.1130000000003</v>
      </c>
      <c r="D44" s="14">
        <f t="shared" si="2"/>
        <v>0.13433648274077797</v>
      </c>
    </row>
    <row r="45" spans="1:4">
      <c r="A45" s="22">
        <f t="shared" si="1"/>
        <v>1989</v>
      </c>
      <c r="B45" s="31">
        <v>696.66499999999996</v>
      </c>
      <c r="C45" s="6">
        <v>5218.375</v>
      </c>
      <c r="D45" s="14">
        <f t="shared" si="2"/>
        <v>0.1335022875895274</v>
      </c>
    </row>
    <row r="46" spans="1:4">
      <c r="A46" s="22">
        <f t="shared" si="1"/>
        <v>1990</v>
      </c>
      <c r="B46" s="31">
        <v>693.31799999999998</v>
      </c>
      <c r="C46" s="6">
        <v>5306.4250000000002</v>
      </c>
      <c r="D46" s="14">
        <f t="shared" si="2"/>
        <v>0.13065632699981625</v>
      </c>
    </row>
    <row r="47" spans="1:4">
      <c r="A47" s="22">
        <f t="shared" si="1"/>
        <v>1991</v>
      </c>
      <c r="B47" s="31">
        <v>691.553</v>
      </c>
      <c r="C47" s="6">
        <v>5392.9390000000003</v>
      </c>
      <c r="D47" s="14">
        <f t="shared" si="2"/>
        <v>0.12823304695269128</v>
      </c>
    </row>
    <row r="48" spans="1:4">
      <c r="A48" s="22">
        <f t="shared" si="1"/>
        <v>1992</v>
      </c>
      <c r="B48" s="31">
        <v>692.97500000000002</v>
      </c>
      <c r="C48" s="6">
        <v>5478.009</v>
      </c>
      <c r="D48" s="14">
        <f t="shared" si="2"/>
        <v>0.12650125255361938</v>
      </c>
    </row>
    <row r="49" spans="1:4">
      <c r="A49" s="22">
        <f t="shared" si="1"/>
        <v>1993</v>
      </c>
      <c r="B49" s="31">
        <v>681.97500000000002</v>
      </c>
      <c r="C49" s="6">
        <v>5561.7439999999997</v>
      </c>
      <c r="D49" s="14">
        <f t="shared" si="2"/>
        <v>0.12261891234116494</v>
      </c>
    </row>
    <row r="50" spans="1:4">
      <c r="A50" s="22">
        <f t="shared" si="1"/>
        <v>1994</v>
      </c>
      <c r="B50" s="31">
        <v>681.98900000000003</v>
      </c>
      <c r="C50" s="6">
        <v>5644.4160000000002</v>
      </c>
      <c r="D50" s="14">
        <f t="shared" si="2"/>
        <v>0.12082543171871103</v>
      </c>
    </row>
    <row r="51" spans="1:4">
      <c r="A51" s="22">
        <f t="shared" si="1"/>
        <v>1995</v>
      </c>
      <c r="B51" s="31">
        <v>676.05100000000004</v>
      </c>
      <c r="C51" s="6">
        <v>5726.2389999999996</v>
      </c>
      <c r="D51" s="14">
        <f t="shared" si="2"/>
        <v>0.11806196004043842</v>
      </c>
    </row>
    <row r="52" spans="1:4">
      <c r="A52" s="22">
        <f t="shared" si="1"/>
        <v>1996</v>
      </c>
      <c r="B52" s="31">
        <v>696.71900000000005</v>
      </c>
      <c r="C52" s="6">
        <v>5807.2120000000004</v>
      </c>
      <c r="D52" s="14">
        <f t="shared" si="2"/>
        <v>0.11997478308007353</v>
      </c>
    </row>
    <row r="53" spans="1:4">
      <c r="A53" s="22">
        <f t="shared" si="1"/>
        <v>1997</v>
      </c>
      <c r="B53" s="31">
        <v>687.57299999999998</v>
      </c>
      <c r="C53" s="6">
        <v>5887.26</v>
      </c>
      <c r="D53" s="14">
        <f t="shared" si="2"/>
        <v>0.11678998379551778</v>
      </c>
    </row>
    <row r="54" spans="1:4">
      <c r="A54" s="22">
        <f t="shared" si="1"/>
        <v>1998</v>
      </c>
      <c r="B54" s="31">
        <v>674.15200000000004</v>
      </c>
      <c r="C54" s="6">
        <v>5966.4650000000001</v>
      </c>
      <c r="D54" s="14">
        <f t="shared" si="2"/>
        <v>0.11299018765718059</v>
      </c>
    </row>
    <row r="55" spans="1:4">
      <c r="A55" s="22">
        <f t="shared" si="1"/>
        <v>1999</v>
      </c>
      <c r="B55" s="31">
        <v>662.90099999999995</v>
      </c>
      <c r="C55" s="6">
        <v>6044.9309999999996</v>
      </c>
      <c r="D55" s="14">
        <f t="shared" si="2"/>
        <v>0.10966229391203969</v>
      </c>
    </row>
    <row r="56" spans="1:4">
      <c r="A56" s="22">
        <f t="shared" si="1"/>
        <v>2000</v>
      </c>
      <c r="B56" s="31">
        <v>662.71</v>
      </c>
      <c r="C56" s="6">
        <v>6122.77</v>
      </c>
      <c r="D56" s="14">
        <f t="shared" si="2"/>
        <v>0.10823695810882983</v>
      </c>
    </row>
    <row r="57" spans="1:4">
      <c r="A57" s="22">
        <f t="shared" si="1"/>
        <v>2001</v>
      </c>
      <c r="B57" s="31">
        <v>665.20100000000002</v>
      </c>
      <c r="C57" s="6">
        <v>6200.0029999999997</v>
      </c>
      <c r="D57" s="14">
        <f t="shared" si="2"/>
        <v>0.1072904319562426</v>
      </c>
    </row>
    <row r="58" spans="1:4">
      <c r="A58" s="22">
        <f t="shared" si="1"/>
        <v>2002</v>
      </c>
      <c r="B58" s="31">
        <v>650.36800000000005</v>
      </c>
      <c r="C58" s="6">
        <v>6276.7219999999998</v>
      </c>
      <c r="D58" s="14">
        <f t="shared" si="2"/>
        <v>0.10361586828283936</v>
      </c>
    </row>
    <row r="59" spans="1:4">
      <c r="A59" s="22">
        <f t="shared" si="1"/>
        <v>2003</v>
      </c>
      <c r="B59" s="31">
        <v>661.22400000000005</v>
      </c>
      <c r="C59" s="6">
        <v>6353.1959999999999</v>
      </c>
      <c r="D59" s="14">
        <f t="shared" si="2"/>
        <v>0.10407738089616629</v>
      </c>
    </row>
    <row r="60" spans="1:4">
      <c r="A60" s="22">
        <f t="shared" si="1"/>
        <v>2004</v>
      </c>
      <c r="B60" s="31">
        <v>667.50300000000004</v>
      </c>
      <c r="C60" s="6">
        <v>6429.7579999999998</v>
      </c>
      <c r="D60" s="14">
        <f t="shared" si="2"/>
        <v>0.10381463812479413</v>
      </c>
    </row>
    <row r="61" spans="1:4">
      <c r="A61" s="22">
        <f t="shared" si="1"/>
        <v>2005</v>
      </c>
      <c r="B61" s="31">
        <v>672.78099999999995</v>
      </c>
      <c r="C61" s="36">
        <v>6506.6490000000003</v>
      </c>
      <c r="D61" s="14">
        <f t="shared" si="2"/>
        <v>0.10339900000753074</v>
      </c>
    </row>
    <row r="62" spans="1:4">
      <c r="A62" s="22">
        <f t="shared" si="1"/>
        <v>2006</v>
      </c>
      <c r="B62" s="31">
        <v>670.55899999999997</v>
      </c>
      <c r="C62" s="36">
        <v>6583.9589999999998</v>
      </c>
      <c r="D62" s="14">
        <f t="shared" si="2"/>
        <v>0.10184738392204447</v>
      </c>
    </row>
    <row r="63" spans="1:4">
      <c r="A63" s="22">
        <f t="shared" si="1"/>
        <v>2007</v>
      </c>
      <c r="B63" s="31">
        <v>688.19299999999998</v>
      </c>
      <c r="C63" s="36">
        <v>6661.6369999999997</v>
      </c>
      <c r="D63" s="14">
        <f t="shared" si="2"/>
        <v>0.10330688988307228</v>
      </c>
    </row>
    <row r="64" spans="1:4">
      <c r="A64" s="22">
        <v>2008</v>
      </c>
      <c r="B64" s="31">
        <v>695.71900000000005</v>
      </c>
      <c r="C64" s="36">
        <v>6739.61</v>
      </c>
      <c r="D64" s="14">
        <f t="shared" si="2"/>
        <v>0.10322837671616014</v>
      </c>
    </row>
    <row r="65" spans="1:5">
      <c r="A65" s="110">
        <v>2009</v>
      </c>
      <c r="B65" s="31">
        <v>689.00400000000002</v>
      </c>
      <c r="C65" s="36">
        <v>6817.7370000000001</v>
      </c>
      <c r="D65" s="116">
        <f t="shared" si="2"/>
        <v>0.10106051318788038</v>
      </c>
    </row>
    <row r="66" spans="1:5">
      <c r="A66" s="110">
        <v>2010</v>
      </c>
      <c r="B66" s="31">
        <v>679.55499999999995</v>
      </c>
      <c r="C66" s="36">
        <v>6895.8890000000001</v>
      </c>
      <c r="D66" s="116">
        <f t="shared" si="2"/>
        <v>9.8544944676458676E-2</v>
      </c>
    </row>
    <row r="67" spans="1:5">
      <c r="A67" s="110">
        <v>2011</v>
      </c>
      <c r="B67" s="31">
        <v>692.50900000000001</v>
      </c>
      <c r="C67" s="36">
        <v>6974.0360000000001</v>
      </c>
      <c r="D67" s="116">
        <f t="shared" si="2"/>
        <v>9.9298168234290732E-2</v>
      </c>
    </row>
    <row r="68" spans="1:5">
      <c r="A68" s="20">
        <v>2012</v>
      </c>
      <c r="B68" s="28">
        <v>691.49300000000005</v>
      </c>
      <c r="C68" s="7">
        <v>7052.1350000000002</v>
      </c>
      <c r="D68" s="40">
        <f>(B68/C68)</f>
        <v>9.8054418980918545E-2</v>
      </c>
    </row>
    <row r="70" spans="1:5" ht="78.75" customHeight="1">
      <c r="A70" s="261" t="s">
        <v>142</v>
      </c>
      <c r="B70" s="262"/>
      <c r="C70" s="262"/>
      <c r="D70" s="262"/>
      <c r="E70" s="262"/>
    </row>
  </sheetData>
  <mergeCells count="1">
    <mergeCell ref="A70:E70"/>
  </mergeCells>
  <phoneticPr fontId="12" type="noConversion"/>
  <pageMargins left="0.5" right="0.5" top="0.5" bottom="0.5" header="0.5" footer="0.5"/>
  <pageSetup scale="76" orientation="portrait" r:id="rId1"/>
  <headerFooter alignWithMargins="0"/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zoomScaleNormal="100" zoomScaleSheetLayoutView="100" workbookViewId="0"/>
  </sheetViews>
  <sheetFormatPr defaultRowHeight="12.75"/>
  <cols>
    <col min="1" max="1" width="9.140625" style="42"/>
    <col min="2" max="2" width="14.42578125" style="42" customWidth="1"/>
    <col min="3" max="3" width="16.7109375" style="42" customWidth="1"/>
    <col min="4" max="5" width="17.140625" style="42" customWidth="1"/>
    <col min="6" max="6" width="18.140625" style="42" customWidth="1"/>
    <col min="7" max="7" width="7.5703125" style="42" customWidth="1"/>
    <col min="8" max="16384" width="9.140625" style="42"/>
  </cols>
  <sheetData>
    <row r="1" spans="1:6">
      <c r="A1" s="41" t="s">
        <v>86</v>
      </c>
    </row>
    <row r="3" spans="1:6" ht="30.75" customHeight="1">
      <c r="A3" s="46" t="s">
        <v>0</v>
      </c>
      <c r="B3" s="47" t="s">
        <v>1</v>
      </c>
      <c r="C3" s="47" t="s">
        <v>2</v>
      </c>
      <c r="D3" s="89" t="s">
        <v>14</v>
      </c>
      <c r="E3" s="89" t="s">
        <v>9</v>
      </c>
      <c r="F3" s="89" t="s">
        <v>66</v>
      </c>
    </row>
    <row r="4" spans="1:6">
      <c r="A4" s="49"/>
      <c r="B4" s="263" t="s">
        <v>3</v>
      </c>
      <c r="C4" s="263"/>
      <c r="D4" s="263"/>
      <c r="E4" s="263"/>
      <c r="F4" s="87" t="s">
        <v>13</v>
      </c>
    </row>
    <row r="6" spans="1:6">
      <c r="A6" s="49">
        <v>1960</v>
      </c>
      <c r="B6" s="50">
        <v>823.55100000000004</v>
      </c>
      <c r="C6" s="160">
        <v>819.774</v>
      </c>
      <c r="D6" s="160">
        <v>71.289000000000001</v>
      </c>
      <c r="E6" s="50">
        <v>75.816000000000003</v>
      </c>
      <c r="F6" s="51">
        <f>(D6/C6)*100</f>
        <v>8.6961772390927248</v>
      </c>
    </row>
    <row r="7" spans="1:6">
      <c r="A7" s="49">
        <v>1961</v>
      </c>
      <c r="B7" s="50">
        <v>799.50800000000004</v>
      </c>
      <c r="C7" s="160">
        <v>820.85799999999995</v>
      </c>
      <c r="D7" s="160">
        <v>82.998999999999995</v>
      </c>
      <c r="E7" s="50">
        <v>87.155000000000001</v>
      </c>
      <c r="F7" s="51">
        <f>(D7/C7)*100</f>
        <v>10.111249448747531</v>
      </c>
    </row>
    <row r="8" spans="1:6">
      <c r="A8" s="49">
        <v>1962</v>
      </c>
      <c r="B8" s="50">
        <v>850.44500000000005</v>
      </c>
      <c r="C8" s="160">
        <v>842.62900000000002</v>
      </c>
      <c r="D8" s="160">
        <v>81.224999999999994</v>
      </c>
      <c r="E8" s="50">
        <v>86.138000000000005</v>
      </c>
      <c r="F8" s="51">
        <f t="shared" ref="F8:F58" si="0">(D8/C8)*100</f>
        <v>9.6394735998879675</v>
      </c>
    </row>
    <row r="9" spans="1:6">
      <c r="A9" s="49">
        <v>1963</v>
      </c>
      <c r="B9" s="50">
        <v>857.73800000000006</v>
      </c>
      <c r="C9" s="160">
        <v>854.88700000000017</v>
      </c>
      <c r="D9" s="160">
        <v>99.593000000000004</v>
      </c>
      <c r="E9" s="50">
        <v>102.407</v>
      </c>
      <c r="F9" s="51">
        <f t="shared" si="0"/>
        <v>11.649843780523037</v>
      </c>
    </row>
    <row r="10" spans="1:6">
      <c r="A10" s="49">
        <v>1964</v>
      </c>
      <c r="B10" s="50">
        <v>906.18399999999997</v>
      </c>
      <c r="C10" s="160">
        <v>905.0569999999999</v>
      </c>
      <c r="D10" s="160">
        <v>91.313000000000002</v>
      </c>
      <c r="E10" s="50">
        <v>100.60599999999999</v>
      </c>
      <c r="F10" s="51">
        <f t="shared" si="0"/>
        <v>10.089198801843422</v>
      </c>
    </row>
    <row r="11" spans="1:6">
      <c r="A11" s="49">
        <v>1965</v>
      </c>
      <c r="B11" s="50">
        <v>904.60699999999997</v>
      </c>
      <c r="C11" s="160">
        <v>939.23899999999992</v>
      </c>
      <c r="D11" s="160">
        <v>109.001</v>
      </c>
      <c r="E11" s="50">
        <v>116.255</v>
      </c>
      <c r="F11" s="51">
        <f t="shared" si="0"/>
        <v>11.605246374990818</v>
      </c>
    </row>
    <row r="12" spans="1:6">
      <c r="A12" s="49">
        <v>1966</v>
      </c>
      <c r="B12" s="50">
        <v>988.46400000000006</v>
      </c>
      <c r="C12" s="160">
        <v>958.13100000000009</v>
      </c>
      <c r="D12" s="160">
        <v>108.218</v>
      </c>
      <c r="E12" s="50">
        <v>109.825</v>
      </c>
      <c r="F12" s="51">
        <f t="shared" si="0"/>
        <v>11.294697697913959</v>
      </c>
    </row>
    <row r="13" spans="1:6">
      <c r="A13" s="49">
        <v>1967</v>
      </c>
      <c r="B13" s="50">
        <v>1014.222</v>
      </c>
      <c r="C13" s="160">
        <v>990.37999999999988</v>
      </c>
      <c r="D13" s="160">
        <v>102.08499999999999</v>
      </c>
      <c r="E13" s="50">
        <v>104.93</v>
      </c>
      <c r="F13" s="51">
        <f t="shared" si="0"/>
        <v>10.307659686181063</v>
      </c>
    </row>
    <row r="14" spans="1:6">
      <c r="A14" s="49">
        <v>1968</v>
      </c>
      <c r="B14" s="50">
        <v>1052.4590000000001</v>
      </c>
      <c r="C14" s="160">
        <v>1022.104</v>
      </c>
      <c r="D14" s="160">
        <v>96.221000000000004</v>
      </c>
      <c r="E14" s="50">
        <v>98.338999999999999</v>
      </c>
      <c r="F14" s="51">
        <f t="shared" si="0"/>
        <v>9.4140126640733239</v>
      </c>
    </row>
    <row r="15" spans="1:6">
      <c r="A15" s="49">
        <v>1969</v>
      </c>
      <c r="B15" s="50">
        <v>1063.107</v>
      </c>
      <c r="C15" s="160">
        <v>1078.9970000000001</v>
      </c>
      <c r="D15" s="160">
        <v>101.636</v>
      </c>
      <c r="E15" s="50">
        <v>111.92700000000001</v>
      </c>
      <c r="F15" s="51">
        <f t="shared" si="0"/>
        <v>9.419488654741393</v>
      </c>
    </row>
    <row r="16" spans="1:6">
      <c r="A16" s="49">
        <v>1970</v>
      </c>
      <c r="B16" s="50">
        <v>1078.7059999999999</v>
      </c>
      <c r="C16" s="160">
        <v>1113.6039999999998</v>
      </c>
      <c r="D16" s="160">
        <v>113.57299999999999</v>
      </c>
      <c r="E16" s="50">
        <v>119.226</v>
      </c>
      <c r="F16" s="51">
        <f t="shared" si="0"/>
        <v>10.198688223102648</v>
      </c>
    </row>
    <row r="17" spans="1:6">
      <c r="A17" s="49">
        <v>1971</v>
      </c>
      <c r="B17" s="50">
        <v>1177.258</v>
      </c>
      <c r="C17" s="160">
        <v>1152.616</v>
      </c>
      <c r="D17" s="160">
        <v>120.014</v>
      </c>
      <c r="E17" s="50">
        <v>122.65600000000001</v>
      </c>
      <c r="F17" s="51">
        <f t="shared" si="0"/>
        <v>10.41231424863094</v>
      </c>
    </row>
    <row r="18" spans="1:6">
      <c r="A18" s="49">
        <v>1972</v>
      </c>
      <c r="B18" s="50">
        <v>1140.6099999999999</v>
      </c>
      <c r="C18" s="160">
        <v>1177.8599999999999</v>
      </c>
      <c r="D18" s="160">
        <v>133.31700000000001</v>
      </c>
      <c r="E18" s="50">
        <v>137.55600000000001</v>
      </c>
      <c r="F18" s="51">
        <f t="shared" si="0"/>
        <v>11.318577759665835</v>
      </c>
    </row>
    <row r="19" spans="1:6">
      <c r="A19" s="49">
        <v>1973</v>
      </c>
      <c r="B19" s="50">
        <v>1252.9549999999999</v>
      </c>
      <c r="C19" s="160">
        <v>1241.452</v>
      </c>
      <c r="D19" s="160">
        <v>131.68799999999999</v>
      </c>
      <c r="E19" s="50">
        <v>143.32900000000001</v>
      </c>
      <c r="F19" s="51">
        <f t="shared" si="0"/>
        <v>10.607578867326323</v>
      </c>
    </row>
    <row r="20" spans="1:6">
      <c r="A20" s="49">
        <v>1974</v>
      </c>
      <c r="B20" s="50">
        <v>1203.498</v>
      </c>
      <c r="C20" s="160">
        <v>1196.345</v>
      </c>
      <c r="D20" s="160">
        <v>123.703</v>
      </c>
      <c r="E20" s="50">
        <v>129.584</v>
      </c>
      <c r="F20" s="51">
        <f t="shared" si="0"/>
        <v>10.34007748600947</v>
      </c>
    </row>
    <row r="21" spans="1:6">
      <c r="A21" s="49">
        <v>1975</v>
      </c>
      <c r="B21" s="50">
        <v>1236.5350000000001</v>
      </c>
      <c r="C21" s="160">
        <v>1216.54</v>
      </c>
      <c r="D21" s="160">
        <v>147.577</v>
      </c>
      <c r="E21" s="50">
        <v>152.28299999999999</v>
      </c>
      <c r="F21" s="51">
        <f t="shared" si="0"/>
        <v>12.130879379223042</v>
      </c>
    </row>
    <row r="22" spans="1:6">
      <c r="A22" s="49">
        <v>1976</v>
      </c>
      <c r="B22" s="50">
        <v>1341.7529999999999</v>
      </c>
      <c r="C22" s="160">
        <v>1280.7350000000001</v>
      </c>
      <c r="D22" s="160">
        <v>145.47</v>
      </c>
      <c r="E22" s="50">
        <v>153.44200000000001</v>
      </c>
      <c r="F22" s="51">
        <f t="shared" si="0"/>
        <v>11.358321588775194</v>
      </c>
    </row>
    <row r="23" spans="1:6">
      <c r="A23" s="49">
        <v>1977</v>
      </c>
      <c r="B23" s="50">
        <v>1318.999</v>
      </c>
      <c r="C23" s="160">
        <v>1320.97</v>
      </c>
      <c r="D23" s="160">
        <v>159.011</v>
      </c>
      <c r="E23" s="50">
        <v>160.54400000000001</v>
      </c>
      <c r="F23" s="51">
        <f t="shared" si="0"/>
        <v>12.037442182638515</v>
      </c>
    </row>
    <row r="24" spans="1:6">
      <c r="A24" s="49">
        <v>1978</v>
      </c>
      <c r="B24" s="50">
        <v>1445.1420000000001</v>
      </c>
      <c r="C24" s="160">
        <v>1390.0980000000002</v>
      </c>
      <c r="D24" s="160">
        <v>166.70500000000001</v>
      </c>
      <c r="E24" s="50">
        <v>176.739</v>
      </c>
      <c r="F24" s="51">
        <f t="shared" si="0"/>
        <v>11.992319965930459</v>
      </c>
    </row>
    <row r="25" spans="1:6">
      <c r="A25" s="49">
        <v>1979</v>
      </c>
      <c r="B25" s="50">
        <v>1409.2349999999999</v>
      </c>
      <c r="C25" s="160">
        <v>1414.5170000000001</v>
      </c>
      <c r="D25" s="160">
        <v>195.27500000000001</v>
      </c>
      <c r="E25" s="50">
        <v>194.09800000000001</v>
      </c>
      <c r="F25" s="51">
        <f t="shared" si="0"/>
        <v>13.805065616037135</v>
      </c>
    </row>
    <row r="26" spans="1:6">
      <c r="A26" s="49">
        <v>1980</v>
      </c>
      <c r="B26" s="50">
        <v>1429.2380000000001</v>
      </c>
      <c r="C26" s="160">
        <v>1450.424</v>
      </c>
      <c r="D26" s="160">
        <v>201.50299999999999</v>
      </c>
      <c r="E26" s="50">
        <v>211.99299999999999</v>
      </c>
      <c r="F26" s="51">
        <f t="shared" si="0"/>
        <v>13.892696204696007</v>
      </c>
    </row>
    <row r="27" spans="1:6">
      <c r="A27" s="49">
        <v>1981</v>
      </c>
      <c r="B27" s="50">
        <v>1481.9079999999999</v>
      </c>
      <c r="C27" s="160">
        <v>1458.2159999999999</v>
      </c>
      <c r="D27" s="160">
        <v>209.65799999999999</v>
      </c>
      <c r="E27" s="50">
        <v>210.07</v>
      </c>
      <c r="F27" s="51">
        <f t="shared" si="0"/>
        <v>14.377705360522722</v>
      </c>
    </row>
    <row r="28" spans="1:6">
      <c r="A28" s="49">
        <v>1982</v>
      </c>
      <c r="B28" s="50">
        <v>1532.992</v>
      </c>
      <c r="C28" s="160">
        <v>1475.748</v>
      </c>
      <c r="D28" s="160">
        <v>194.761</v>
      </c>
      <c r="E28" s="50">
        <v>195.87200000000001</v>
      </c>
      <c r="F28" s="51">
        <f t="shared" si="0"/>
        <v>13.197442923859629</v>
      </c>
    </row>
    <row r="29" spans="1:6">
      <c r="A29" s="49">
        <v>1983</v>
      </c>
      <c r="B29" s="50">
        <v>1469.4390000000001</v>
      </c>
      <c r="C29" s="160">
        <v>1510.5330000000001</v>
      </c>
      <c r="D29" s="160">
        <v>196.017</v>
      </c>
      <c r="E29" s="50">
        <v>205.63200000000001</v>
      </c>
      <c r="F29" s="51">
        <f t="shared" si="0"/>
        <v>12.976677768708131</v>
      </c>
    </row>
    <row r="30" spans="1:6">
      <c r="A30" s="49">
        <v>1984</v>
      </c>
      <c r="B30" s="50">
        <v>1631.7529999999999</v>
      </c>
      <c r="C30" s="160">
        <v>1551.9259999999999</v>
      </c>
      <c r="D30" s="160">
        <v>211.27</v>
      </c>
      <c r="E30" s="50">
        <v>214.21199999999999</v>
      </c>
      <c r="F30" s="51">
        <f t="shared" si="0"/>
        <v>13.613406824809948</v>
      </c>
    </row>
    <row r="31" spans="1:6">
      <c r="A31" s="49">
        <v>1985</v>
      </c>
      <c r="B31" s="50">
        <v>1646.5070000000001</v>
      </c>
      <c r="C31" s="160">
        <v>1555.825</v>
      </c>
      <c r="D31" s="160">
        <v>172.74700000000001</v>
      </c>
      <c r="E31" s="50">
        <v>175.87100000000001</v>
      </c>
      <c r="F31" s="51">
        <f t="shared" si="0"/>
        <v>11.103241045747433</v>
      </c>
    </row>
    <row r="32" spans="1:6">
      <c r="A32" s="49">
        <v>1986</v>
      </c>
      <c r="B32" s="50">
        <v>1664.0239999999999</v>
      </c>
      <c r="C32" s="160">
        <v>1609.8810000000001</v>
      </c>
      <c r="D32" s="160">
        <v>178.452</v>
      </c>
      <c r="E32" s="50">
        <v>186.958</v>
      </c>
      <c r="F32" s="51">
        <f t="shared" si="0"/>
        <v>11.084794466174829</v>
      </c>
    </row>
    <row r="33" spans="1:6">
      <c r="A33" s="49">
        <v>1987</v>
      </c>
      <c r="B33" s="50">
        <v>1600.953</v>
      </c>
      <c r="C33" s="160">
        <v>1642.8969999999999</v>
      </c>
      <c r="D33" s="160">
        <v>209.71799999999999</v>
      </c>
      <c r="E33" s="50">
        <v>212.898</v>
      </c>
      <c r="F33" s="51">
        <f t="shared" si="0"/>
        <v>12.765133785015129</v>
      </c>
    </row>
    <row r="34" spans="1:6">
      <c r="A34" s="49">
        <v>1988</v>
      </c>
      <c r="B34" s="50">
        <v>1550.2339999999999</v>
      </c>
      <c r="C34" s="160">
        <v>1627.67</v>
      </c>
      <c r="D34" s="160">
        <v>212.14500000000001</v>
      </c>
      <c r="E34" s="50">
        <v>219.41399999999999</v>
      </c>
      <c r="F34" s="51">
        <f t="shared" si="0"/>
        <v>13.033661614455019</v>
      </c>
    </row>
    <row r="35" spans="1:6">
      <c r="A35" s="49">
        <v>1989</v>
      </c>
      <c r="B35" s="50">
        <v>1672.66</v>
      </c>
      <c r="C35" s="160">
        <v>1682.4570000000003</v>
      </c>
      <c r="D35" s="160">
        <v>212.82599999999999</v>
      </c>
      <c r="E35" s="50">
        <v>218.55699999999999</v>
      </c>
      <c r="F35" s="51">
        <f t="shared" si="0"/>
        <v>12.649714078873931</v>
      </c>
    </row>
    <row r="36" spans="1:6">
      <c r="A36" s="49">
        <v>1990</v>
      </c>
      <c r="B36" s="50">
        <v>1769.019</v>
      </c>
      <c r="C36" s="160">
        <v>1714.8320000000003</v>
      </c>
      <c r="D36" s="160">
        <v>197.79599999999999</v>
      </c>
      <c r="E36" s="50">
        <v>205.65600000000001</v>
      </c>
      <c r="F36" s="51">
        <f t="shared" si="0"/>
        <v>11.534424363436182</v>
      </c>
    </row>
    <row r="37" spans="1:6">
      <c r="A37" s="49">
        <v>1991</v>
      </c>
      <c r="B37" s="50">
        <v>1708.9780000000001</v>
      </c>
      <c r="C37" s="160">
        <v>1718.1559999999999</v>
      </c>
      <c r="D37" s="160">
        <v>213.83</v>
      </c>
      <c r="E37" s="50">
        <v>218.37799999999999</v>
      </c>
      <c r="F37" s="51">
        <f t="shared" si="0"/>
        <v>12.445319284162789</v>
      </c>
    </row>
    <row r="38" spans="1:6">
      <c r="A38" s="49">
        <v>1992</v>
      </c>
      <c r="B38" s="50">
        <v>1785.5730000000001</v>
      </c>
      <c r="C38" s="160">
        <v>1746.5509999999999</v>
      </c>
      <c r="D38" s="160">
        <v>208.56700000000001</v>
      </c>
      <c r="E38" s="50">
        <v>219.05199999999999</v>
      </c>
      <c r="F38" s="51">
        <f t="shared" si="0"/>
        <v>11.941649571068924</v>
      </c>
    </row>
    <row r="39" spans="1:6">
      <c r="A39" s="88">
        <v>1993</v>
      </c>
      <c r="B39" s="50">
        <v>1710.7819999999999</v>
      </c>
      <c r="C39" s="160">
        <v>1748.1619999999998</v>
      </c>
      <c r="D39" s="160">
        <v>198.63300000000001</v>
      </c>
      <c r="E39" s="50">
        <v>207.102</v>
      </c>
      <c r="F39" s="51">
        <f t="shared" si="0"/>
        <v>11.362390899699228</v>
      </c>
    </row>
    <row r="40" spans="1:6">
      <c r="A40" s="49">
        <v>1994</v>
      </c>
      <c r="B40" s="50">
        <v>1756.6220000000001</v>
      </c>
      <c r="C40" s="160">
        <v>1761.5020000000004</v>
      </c>
      <c r="D40" s="160">
        <v>213.56200000000001</v>
      </c>
      <c r="E40" s="50">
        <v>212.77500000000001</v>
      </c>
      <c r="F40" s="51">
        <f t="shared" si="0"/>
        <v>12.12385793487603</v>
      </c>
    </row>
    <row r="41" spans="1:6">
      <c r="A41" s="49">
        <v>1995</v>
      </c>
      <c r="B41" s="50">
        <v>1707.249</v>
      </c>
      <c r="C41" s="160">
        <v>1750.1960000000001</v>
      </c>
      <c r="D41" s="160">
        <v>204.24700000000001</v>
      </c>
      <c r="E41" s="50">
        <v>213.548</v>
      </c>
      <c r="F41" s="51">
        <f t="shared" si="0"/>
        <v>11.669950108444997</v>
      </c>
    </row>
    <row r="42" spans="1:6">
      <c r="A42" s="49">
        <v>1996</v>
      </c>
      <c r="B42" s="50">
        <v>1871.9259999999999</v>
      </c>
      <c r="C42" s="160">
        <v>1822.143</v>
      </c>
      <c r="D42" s="160">
        <v>206.25200000000001</v>
      </c>
      <c r="E42" s="50">
        <v>219.51300000000001</v>
      </c>
      <c r="F42" s="51">
        <f t="shared" si="0"/>
        <v>11.319199426170174</v>
      </c>
    </row>
    <row r="43" spans="1:6">
      <c r="A43" s="49">
        <v>1997</v>
      </c>
      <c r="B43" s="50">
        <v>1879.0260000000001</v>
      </c>
      <c r="C43" s="160">
        <v>1824.6489999999999</v>
      </c>
      <c r="D43" s="160">
        <v>213.47</v>
      </c>
      <c r="E43" s="50">
        <v>217.23500000000001</v>
      </c>
      <c r="F43" s="51">
        <f t="shared" si="0"/>
        <v>11.699236401083169</v>
      </c>
    </row>
    <row r="44" spans="1:6">
      <c r="A44" s="49">
        <v>1998</v>
      </c>
      <c r="B44" s="50">
        <v>1876.807</v>
      </c>
      <c r="C44" s="160">
        <v>1836.6950000000002</v>
      </c>
      <c r="D44" s="160">
        <v>219.352</v>
      </c>
      <c r="E44" s="50">
        <v>220.73400000000001</v>
      </c>
      <c r="F44" s="51">
        <f t="shared" si="0"/>
        <v>11.942755874001943</v>
      </c>
    </row>
    <row r="45" spans="1:6">
      <c r="A45" s="49">
        <v>1999</v>
      </c>
      <c r="B45" s="50">
        <v>1874.086</v>
      </c>
      <c r="C45" s="160">
        <v>1868.1469999999999</v>
      </c>
      <c r="D45" s="160">
        <v>228.89599999999999</v>
      </c>
      <c r="E45" s="50">
        <v>241.16800000000001</v>
      </c>
      <c r="F45" s="51">
        <f t="shared" si="0"/>
        <v>12.252568989485303</v>
      </c>
    </row>
    <row r="46" spans="1:6">
      <c r="A46" s="49">
        <v>2000</v>
      </c>
      <c r="B46" s="50">
        <v>1846.2760000000001</v>
      </c>
      <c r="C46" s="160">
        <v>1867.317</v>
      </c>
      <c r="D46" s="160">
        <v>223.99100000000001</v>
      </c>
      <c r="E46" s="50">
        <v>229.88200000000001</v>
      </c>
      <c r="F46" s="51">
        <f t="shared" si="0"/>
        <v>11.995338766797497</v>
      </c>
    </row>
    <row r="47" spans="1:6">
      <c r="A47" s="49">
        <v>2001</v>
      </c>
      <c r="B47" s="50">
        <v>1879.702</v>
      </c>
      <c r="C47" s="160">
        <v>1909.058</v>
      </c>
      <c r="D47" s="160">
        <v>230.81800000000001</v>
      </c>
      <c r="E47" s="50">
        <v>234.93799999999999</v>
      </c>
      <c r="F47" s="51">
        <f t="shared" si="0"/>
        <v>12.090675086875308</v>
      </c>
    </row>
    <row r="48" spans="1:6">
      <c r="A48" s="49">
        <v>2002</v>
      </c>
      <c r="B48" s="50">
        <v>1821.3589999999999</v>
      </c>
      <c r="C48" s="160">
        <v>1913.45</v>
      </c>
      <c r="D48" s="160">
        <v>232.17</v>
      </c>
      <c r="E48" s="50">
        <v>236.59200000000001</v>
      </c>
      <c r="F48" s="51">
        <f t="shared" si="0"/>
        <v>12.133580705009276</v>
      </c>
    </row>
    <row r="49" spans="1:6">
      <c r="A49" s="49">
        <v>2003</v>
      </c>
      <c r="B49" s="50">
        <v>1863.55</v>
      </c>
      <c r="C49" s="160">
        <v>1947.4359999999999</v>
      </c>
      <c r="D49" s="160">
        <v>227.83600000000001</v>
      </c>
      <c r="E49" s="50">
        <v>239.31399999999999</v>
      </c>
      <c r="F49" s="51">
        <f t="shared" si="0"/>
        <v>11.699280489833813</v>
      </c>
    </row>
    <row r="50" spans="1:6">
      <c r="A50" s="49">
        <v>2004</v>
      </c>
      <c r="B50" s="50">
        <v>2043.1690000000001</v>
      </c>
      <c r="C50" s="160">
        <v>1993.7000000000003</v>
      </c>
      <c r="D50" s="160">
        <v>236.667</v>
      </c>
      <c r="E50" s="50">
        <v>240.68100000000001</v>
      </c>
      <c r="F50" s="51">
        <f t="shared" si="0"/>
        <v>11.870742839945828</v>
      </c>
    </row>
    <row r="51" spans="1:6">
      <c r="A51" s="49">
        <v>2005</v>
      </c>
      <c r="B51" s="50">
        <v>2016.481</v>
      </c>
      <c r="C51" s="160">
        <v>2030.009</v>
      </c>
      <c r="D51" s="160">
        <v>244.35300000000001</v>
      </c>
      <c r="E51" s="50">
        <v>254.21799999999999</v>
      </c>
      <c r="F51" s="51">
        <f t="shared" si="0"/>
        <v>12.037040229870902</v>
      </c>
    </row>
    <row r="52" spans="1:6">
      <c r="A52" s="49">
        <v>2006</v>
      </c>
      <c r="B52" s="50">
        <v>2005.17</v>
      </c>
      <c r="C52" s="160">
        <v>2050.9110000000001</v>
      </c>
      <c r="D52" s="160">
        <v>255.82</v>
      </c>
      <c r="E52" s="50">
        <v>261.12</v>
      </c>
      <c r="F52" s="51">
        <f t="shared" si="0"/>
        <v>12.473481296848082</v>
      </c>
    </row>
    <row r="53" spans="1:6">
      <c r="A53" s="49">
        <v>2007</v>
      </c>
      <c r="B53" s="50">
        <v>2126.4630000000002</v>
      </c>
      <c r="C53" s="160">
        <v>2103.3300000000004</v>
      </c>
      <c r="D53" s="160">
        <v>270.17500000000001</v>
      </c>
      <c r="E53" s="50">
        <v>275.96600000000001</v>
      </c>
      <c r="F53" s="51">
        <f t="shared" si="0"/>
        <v>12.845107519980219</v>
      </c>
    </row>
    <row r="54" spans="1:6">
      <c r="A54" s="49">
        <v>2008</v>
      </c>
      <c r="B54" s="50">
        <v>2243.462</v>
      </c>
      <c r="C54" s="160">
        <v>2162.2199999999998</v>
      </c>
      <c r="D54" s="160">
        <v>275.81400000000002</v>
      </c>
      <c r="E54" s="50">
        <v>286.548</v>
      </c>
      <c r="F54" s="51">
        <f t="shared" si="0"/>
        <v>12.756056275494633</v>
      </c>
    </row>
    <row r="55" spans="1:6">
      <c r="A55" s="48">
        <v>2009</v>
      </c>
      <c r="B55" s="50">
        <v>2241.6570000000002</v>
      </c>
      <c r="C55" s="160">
        <v>2204.6890000000003</v>
      </c>
      <c r="D55" s="160">
        <v>277.226</v>
      </c>
      <c r="E55" s="50">
        <v>291.37</v>
      </c>
      <c r="F55" s="51">
        <f t="shared" si="0"/>
        <v>12.574381239258686</v>
      </c>
    </row>
    <row r="56" spans="1:6">
      <c r="A56" s="48">
        <v>2010</v>
      </c>
      <c r="B56" s="50">
        <v>2200.8620000000001</v>
      </c>
      <c r="C56" s="160">
        <v>2231.1530000000002</v>
      </c>
      <c r="D56" s="160">
        <v>280.23899999999998</v>
      </c>
      <c r="E56" s="50">
        <v>283.86599999999999</v>
      </c>
      <c r="F56" s="117">
        <f t="shared" si="0"/>
        <v>12.56027713025507</v>
      </c>
    </row>
    <row r="57" spans="1:6">
      <c r="A57" s="48">
        <v>2011</v>
      </c>
      <c r="B57" s="50">
        <v>2315.8530000000001</v>
      </c>
      <c r="C57" s="160">
        <v>2311.0650000000001</v>
      </c>
      <c r="D57" s="160">
        <v>311.584</v>
      </c>
      <c r="E57" s="50">
        <v>340.596</v>
      </c>
      <c r="F57" s="117">
        <f t="shared" si="0"/>
        <v>13.482268997193932</v>
      </c>
    </row>
    <row r="58" spans="1:6">
      <c r="A58" s="46">
        <v>2012</v>
      </c>
      <c r="B58" s="52">
        <v>2241.0909999999999</v>
      </c>
      <c r="C58" s="161">
        <v>2284.3009999999995</v>
      </c>
      <c r="D58" s="161">
        <v>295.75200000000001</v>
      </c>
      <c r="E58" s="52">
        <v>285.66199999999998</v>
      </c>
      <c r="F58" s="90">
        <f t="shared" si="0"/>
        <v>12.947155388015855</v>
      </c>
    </row>
    <row r="60" spans="1:6">
      <c r="A60" s="266" t="s">
        <v>125</v>
      </c>
      <c r="B60" s="266"/>
      <c r="C60" s="266"/>
      <c r="D60" s="266"/>
      <c r="E60" s="266"/>
      <c r="F60" s="266"/>
    </row>
    <row r="62" spans="1:6" ht="27" customHeight="1">
      <c r="A62" s="264" t="s">
        <v>115</v>
      </c>
      <c r="B62" s="265"/>
      <c r="C62" s="265"/>
      <c r="D62" s="265"/>
      <c r="E62" s="265"/>
      <c r="F62" s="265"/>
    </row>
    <row r="63" spans="1:6">
      <c r="A63" s="130"/>
      <c r="B63" s="130"/>
      <c r="C63" s="130"/>
      <c r="D63" s="130"/>
      <c r="E63" s="130"/>
    </row>
    <row r="64" spans="1:6">
      <c r="A64" s="130"/>
      <c r="B64" s="130"/>
      <c r="C64" s="130"/>
      <c r="D64" s="130"/>
      <c r="E64" s="130"/>
    </row>
  </sheetData>
  <mergeCells count="3">
    <mergeCell ref="B4:E4"/>
    <mergeCell ref="A62:F62"/>
    <mergeCell ref="A60:F60"/>
  </mergeCells>
  <pageMargins left="0.5" right="0.5" top="0.5" bottom="0.5" header="0.5" footer="0.5"/>
  <pageSetup scale="89" orientation="portrait" r:id="rId1"/>
  <headerFooter alignWithMargins="0"/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zoomScaleNormal="100" workbookViewId="0"/>
  </sheetViews>
  <sheetFormatPr defaultRowHeight="12.75"/>
  <cols>
    <col min="1" max="1" width="9.140625" style="19"/>
    <col min="2" max="2" width="14.42578125" style="19" bestFit="1" customWidth="1"/>
    <col min="3" max="3" width="16" style="19" bestFit="1" customWidth="1"/>
    <col min="4" max="4" width="15.28515625" style="19" bestFit="1" customWidth="1"/>
    <col min="5" max="16384" width="9.140625" style="19"/>
  </cols>
  <sheetData>
    <row r="1" spans="1:5">
      <c r="A1" s="18" t="s">
        <v>87</v>
      </c>
    </row>
    <row r="3" spans="1:5">
      <c r="A3" s="20" t="s">
        <v>0</v>
      </c>
      <c r="B3" s="57" t="s">
        <v>16</v>
      </c>
      <c r="C3" s="57" t="s">
        <v>17</v>
      </c>
      <c r="D3" s="57" t="s">
        <v>18</v>
      </c>
    </row>
    <row r="4" spans="1:5">
      <c r="A4" s="22"/>
      <c r="B4" s="267" t="s">
        <v>3</v>
      </c>
      <c r="C4" s="267"/>
      <c r="D4" s="267"/>
    </row>
    <row r="6" spans="1:5">
      <c r="A6" s="22">
        <v>1960</v>
      </c>
      <c r="B6" s="27">
        <v>199.57599999999999</v>
      </c>
      <c r="C6" s="27">
        <v>233.45099999999999</v>
      </c>
      <c r="D6" s="53">
        <v>150.821</v>
      </c>
      <c r="E6" s="35"/>
    </row>
    <row r="7" spans="1:5">
      <c r="A7" s="22">
        <v>1961</v>
      </c>
      <c r="B7" s="27">
        <v>207.786</v>
      </c>
      <c r="C7" s="27">
        <v>220.04900000000001</v>
      </c>
      <c r="D7" s="53">
        <v>147.30000000000001</v>
      </c>
      <c r="E7" s="35"/>
    </row>
    <row r="8" spans="1:5">
      <c r="A8" s="22">
        <v>1962</v>
      </c>
      <c r="B8" s="27">
        <v>207.267</v>
      </c>
      <c r="C8" s="27">
        <v>246.78</v>
      </c>
      <c r="D8" s="53">
        <v>155.10499999999999</v>
      </c>
      <c r="E8" s="35"/>
    </row>
    <row r="9" spans="1:5">
      <c r="A9" s="22">
        <v>1963</v>
      </c>
      <c r="B9" s="27">
        <v>217.054</v>
      </c>
      <c r="C9" s="27">
        <v>230.387</v>
      </c>
      <c r="D9" s="53">
        <v>169.01300000000001</v>
      </c>
      <c r="E9" s="35"/>
    </row>
    <row r="10" spans="1:5">
      <c r="A10" s="22">
        <v>1964</v>
      </c>
      <c r="B10" s="27">
        <v>215.38900000000001</v>
      </c>
      <c r="C10" s="27">
        <v>264.911</v>
      </c>
      <c r="D10" s="53">
        <v>180.738</v>
      </c>
      <c r="E10" s="35"/>
    </row>
    <row r="11" spans="1:5">
      <c r="A11" s="22">
        <v>1965</v>
      </c>
      <c r="B11" s="27">
        <v>225.48500000000001</v>
      </c>
      <c r="C11" s="27">
        <v>259.31200000000001</v>
      </c>
      <c r="D11" s="53">
        <v>172.90100000000001</v>
      </c>
      <c r="E11" s="35"/>
    </row>
    <row r="12" spans="1:5">
      <c r="A12" s="22">
        <v>1966</v>
      </c>
      <c r="B12" s="27">
        <v>250.08</v>
      </c>
      <c r="C12" s="27">
        <v>300.65100000000001</v>
      </c>
      <c r="D12" s="53">
        <v>178.99600000000001</v>
      </c>
      <c r="E12" s="35"/>
    </row>
    <row r="13" spans="1:5">
      <c r="A13" s="22">
        <v>1967</v>
      </c>
      <c r="B13" s="27">
        <v>262.16399999999999</v>
      </c>
      <c r="C13" s="27">
        <v>291.94799999999998</v>
      </c>
      <c r="D13" s="53">
        <v>188.85300000000001</v>
      </c>
      <c r="E13" s="35"/>
    </row>
    <row r="14" spans="1:5">
      <c r="A14" s="22">
        <v>1968</v>
      </c>
      <c r="B14" s="27">
        <v>252.49600000000001</v>
      </c>
      <c r="C14" s="27">
        <v>323.774</v>
      </c>
      <c r="D14" s="53">
        <v>194.85499999999999</v>
      </c>
      <c r="E14" s="35"/>
    </row>
    <row r="15" spans="1:5">
      <c r="A15" s="22">
        <v>1969</v>
      </c>
      <c r="B15" s="27">
        <v>270.03800000000001</v>
      </c>
      <c r="C15" s="27">
        <v>304.02100000000002</v>
      </c>
      <c r="D15" s="53">
        <v>201.08699999999999</v>
      </c>
      <c r="E15" s="35"/>
    </row>
    <row r="16" spans="1:5">
      <c r="A16" s="22">
        <v>1970</v>
      </c>
      <c r="B16" s="27">
        <v>268.07799999999997</v>
      </c>
      <c r="C16" s="27">
        <v>306.53100000000001</v>
      </c>
      <c r="D16" s="53">
        <v>213.012</v>
      </c>
      <c r="E16" s="35"/>
    </row>
    <row r="17" spans="1:5">
      <c r="A17" s="22">
        <v>1971</v>
      </c>
      <c r="B17" s="27">
        <v>308.5</v>
      </c>
      <c r="C17" s="27">
        <v>344.11900000000003</v>
      </c>
      <c r="D17" s="53">
        <v>215.77199999999999</v>
      </c>
      <c r="E17" s="35"/>
    </row>
    <row r="18" spans="1:5">
      <c r="A18" s="22">
        <v>1972</v>
      </c>
      <c r="B18" s="27">
        <v>301.447</v>
      </c>
      <c r="C18" s="27">
        <v>337.48599999999999</v>
      </c>
      <c r="D18" s="53">
        <v>208.93700000000001</v>
      </c>
      <c r="E18" s="35"/>
    </row>
    <row r="19" spans="1:5">
      <c r="A19" s="22">
        <v>1973</v>
      </c>
      <c r="B19" s="27">
        <v>330.52300000000002</v>
      </c>
      <c r="C19" s="27">
        <v>366.06900000000002</v>
      </c>
      <c r="D19" s="53">
        <v>227.55500000000001</v>
      </c>
      <c r="E19" s="35"/>
    </row>
    <row r="20" spans="1:5">
      <c r="A20" s="22">
        <v>1974</v>
      </c>
      <c r="B20" s="27">
        <v>299.78100000000001</v>
      </c>
      <c r="C20" s="27">
        <v>355.226</v>
      </c>
      <c r="D20" s="53">
        <v>225.66200000000001</v>
      </c>
      <c r="E20" s="35"/>
    </row>
    <row r="21" spans="1:5">
      <c r="A21" s="22">
        <v>1975</v>
      </c>
      <c r="B21" s="27">
        <v>339.21499999999997</v>
      </c>
      <c r="C21" s="27">
        <v>352.64699999999999</v>
      </c>
      <c r="D21" s="53">
        <v>242.892</v>
      </c>
      <c r="E21" s="35"/>
    </row>
    <row r="22" spans="1:5">
      <c r="A22" s="22">
        <v>1976</v>
      </c>
      <c r="B22" s="27">
        <v>356.14</v>
      </c>
      <c r="C22" s="27">
        <v>414.34800000000001</v>
      </c>
      <c r="D22" s="53">
        <v>235.387</v>
      </c>
      <c r="E22" s="35"/>
    </row>
    <row r="23" spans="1:5">
      <c r="A23" s="22">
        <v>1977</v>
      </c>
      <c r="B23" s="27">
        <v>365.44099999999997</v>
      </c>
      <c r="C23" s="27">
        <v>377.84399999999999</v>
      </c>
      <c r="D23" s="53">
        <v>250.12100000000001</v>
      </c>
      <c r="E23" s="35"/>
    </row>
    <row r="24" spans="1:5">
      <c r="A24" s="22">
        <v>1978</v>
      </c>
      <c r="B24" s="27">
        <v>392.12</v>
      </c>
      <c r="C24" s="27">
        <v>438.94200000000001</v>
      </c>
      <c r="D24" s="53">
        <v>262.06900000000002</v>
      </c>
      <c r="E24" s="35"/>
    </row>
    <row r="25" spans="1:5">
      <c r="A25" s="22">
        <v>1979</v>
      </c>
      <c r="B25" s="27">
        <v>425.56599999999997</v>
      </c>
      <c r="C25" s="27">
        <v>417.54199999999997</v>
      </c>
      <c r="D25" s="53">
        <v>256.17</v>
      </c>
    </row>
    <row r="26" spans="1:5">
      <c r="A26" s="22">
        <v>1980</v>
      </c>
      <c r="B26" s="27">
        <v>408.73399999999998</v>
      </c>
      <c r="C26" s="27">
        <v>435.86700000000002</v>
      </c>
      <c r="D26" s="53">
        <v>269.90800000000002</v>
      </c>
      <c r="E26" s="35"/>
    </row>
    <row r="27" spans="1:5">
      <c r="A27" s="22">
        <v>1981</v>
      </c>
      <c r="B27" s="27">
        <v>441.75299999999999</v>
      </c>
      <c r="C27" s="27">
        <v>444.995</v>
      </c>
      <c r="D27" s="53">
        <v>277.90199999999999</v>
      </c>
      <c r="E27" s="35"/>
    </row>
    <row r="28" spans="1:5">
      <c r="A28" s="22">
        <v>1982</v>
      </c>
      <c r="B28" s="27">
        <v>439.86900000000003</v>
      </c>
      <c r="C28" s="27">
        <v>472.73899999999998</v>
      </c>
      <c r="D28" s="53">
        <v>284.97399999999999</v>
      </c>
      <c r="E28" s="35"/>
    </row>
    <row r="29" spans="1:5">
      <c r="A29" s="22">
        <v>1983</v>
      </c>
      <c r="B29" s="27">
        <v>348.27199999999999</v>
      </c>
      <c r="C29" s="27">
        <v>484.30700000000002</v>
      </c>
      <c r="D29" s="53">
        <v>306.94200000000001</v>
      </c>
      <c r="E29" s="35"/>
    </row>
    <row r="30" spans="1:5">
      <c r="A30" s="22">
        <v>1984</v>
      </c>
      <c r="B30" s="27">
        <v>458.36599999999999</v>
      </c>
      <c r="C30" s="27">
        <v>508.91300000000001</v>
      </c>
      <c r="D30" s="53">
        <v>316.75799999999998</v>
      </c>
      <c r="E30" s="35"/>
    </row>
    <row r="31" spans="1:5">
      <c r="A31" s="22">
        <v>1985</v>
      </c>
      <c r="B31" s="27">
        <v>479.02</v>
      </c>
      <c r="C31" s="27">
        <v>494.81099999999998</v>
      </c>
      <c r="D31" s="53">
        <v>317.98599999999999</v>
      </c>
      <c r="E31" s="35"/>
    </row>
    <row r="32" spans="1:5">
      <c r="A32" s="22">
        <v>1986</v>
      </c>
      <c r="B32" s="27">
        <v>475.44400000000002</v>
      </c>
      <c r="C32" s="27">
        <v>524.08199999999999</v>
      </c>
      <c r="D32" s="53">
        <v>316.05099999999999</v>
      </c>
      <c r="E32" s="35"/>
    </row>
    <row r="33" spans="1:5">
      <c r="A33" s="22">
        <v>1987</v>
      </c>
      <c r="B33" s="27">
        <v>450.99700000000001</v>
      </c>
      <c r="C33" s="27">
        <v>498.71</v>
      </c>
      <c r="D33" s="53">
        <v>315.09199999999998</v>
      </c>
      <c r="E33" s="35"/>
    </row>
    <row r="34" spans="1:5">
      <c r="A34" s="22">
        <v>1988</v>
      </c>
      <c r="B34" s="27">
        <v>400.41300000000001</v>
      </c>
      <c r="C34" s="27">
        <v>495.27600000000001</v>
      </c>
      <c r="D34" s="53">
        <v>332.11700000000002</v>
      </c>
      <c r="E34" s="35"/>
    </row>
    <row r="35" spans="1:5">
      <c r="A35" s="22">
        <v>1989</v>
      </c>
      <c r="B35" s="27">
        <v>461.69</v>
      </c>
      <c r="C35" s="27">
        <v>533.13199999999995</v>
      </c>
      <c r="D35" s="53">
        <v>345.24700000000001</v>
      </c>
      <c r="E35" s="35"/>
    </row>
    <row r="36" spans="1:5">
      <c r="A36" s="22">
        <v>1990</v>
      </c>
      <c r="B36" s="27">
        <v>481.96300000000002</v>
      </c>
      <c r="C36" s="27">
        <v>588.80100000000004</v>
      </c>
      <c r="D36" s="53">
        <v>351.37099999999998</v>
      </c>
      <c r="E36" s="35"/>
    </row>
    <row r="37" spans="1:5">
      <c r="A37" s="22">
        <v>1991</v>
      </c>
      <c r="B37" s="27">
        <v>492.95</v>
      </c>
      <c r="C37" s="27">
        <v>543.51</v>
      </c>
      <c r="D37" s="53">
        <v>353.23500000000001</v>
      </c>
      <c r="E37" s="35"/>
    </row>
    <row r="38" spans="1:5">
      <c r="A38" s="22">
        <v>1992</v>
      </c>
      <c r="B38" s="27">
        <v>535.60500000000002</v>
      </c>
      <c r="C38" s="27">
        <v>562.63400000000001</v>
      </c>
      <c r="D38" s="53">
        <v>354.00299999999999</v>
      </c>
      <c r="E38" s="35"/>
    </row>
    <row r="39" spans="1:5">
      <c r="A39" s="55">
        <v>1993</v>
      </c>
      <c r="B39" s="27">
        <v>475.77300000000002</v>
      </c>
      <c r="C39" s="27">
        <v>558.47</v>
      </c>
      <c r="D39" s="53">
        <v>354.7</v>
      </c>
      <c r="E39" s="35"/>
    </row>
    <row r="40" spans="1:5">
      <c r="A40" s="22">
        <v>1994</v>
      </c>
      <c r="B40" s="27">
        <v>559.33199999999999</v>
      </c>
      <c r="C40" s="27">
        <v>523.03099999999995</v>
      </c>
      <c r="D40" s="53">
        <v>364.14800000000002</v>
      </c>
      <c r="E40" s="35"/>
    </row>
    <row r="41" spans="1:5">
      <c r="A41" s="22">
        <v>1995</v>
      </c>
      <c r="B41" s="27">
        <v>516.37099999999998</v>
      </c>
      <c r="C41" s="27">
        <v>537.51599999999996</v>
      </c>
      <c r="D41" s="53">
        <v>368.791</v>
      </c>
      <c r="E41" s="35"/>
    </row>
    <row r="42" spans="1:5">
      <c r="A42" s="22">
        <v>1996</v>
      </c>
      <c r="B42" s="27">
        <v>592.99900000000002</v>
      </c>
      <c r="C42" s="27">
        <v>581.47</v>
      </c>
      <c r="D42" s="53">
        <v>381.38200000000001</v>
      </c>
      <c r="E42" s="35"/>
    </row>
    <row r="43" spans="1:5">
      <c r="A43" s="22">
        <v>1997</v>
      </c>
      <c r="B43" s="27">
        <v>574.43499999999995</v>
      </c>
      <c r="C43" s="27">
        <v>610.23199999999997</v>
      </c>
      <c r="D43" s="53">
        <v>387.43299999999999</v>
      </c>
      <c r="E43" s="35"/>
    </row>
    <row r="44" spans="1:5">
      <c r="A44" s="22">
        <v>1998</v>
      </c>
      <c r="B44" s="27">
        <v>605.97299999999996</v>
      </c>
      <c r="C44" s="27">
        <v>590.43600000000004</v>
      </c>
      <c r="D44" s="53">
        <v>394.91500000000002</v>
      </c>
      <c r="E44" s="35"/>
    </row>
    <row r="45" spans="1:5">
      <c r="A45" s="22">
        <v>1999</v>
      </c>
      <c r="B45" s="27">
        <v>608.10900000000004</v>
      </c>
      <c r="C45" s="27">
        <v>586.83900000000006</v>
      </c>
      <c r="D45" s="53">
        <v>409.17599999999999</v>
      </c>
      <c r="E45" s="35"/>
    </row>
    <row r="46" spans="1:5">
      <c r="A46" s="22">
        <v>2000</v>
      </c>
      <c r="B46" s="27">
        <v>591.49199999999996</v>
      </c>
      <c r="C46" s="27">
        <v>583.09199999999998</v>
      </c>
      <c r="D46" s="53">
        <v>399.26</v>
      </c>
      <c r="E46" s="35"/>
    </row>
    <row r="47" spans="1:5">
      <c r="A47" s="22">
        <v>2001</v>
      </c>
      <c r="B47" s="27">
        <v>601.04399999999998</v>
      </c>
      <c r="C47" s="27">
        <v>583.61400000000003</v>
      </c>
      <c r="D47" s="53">
        <v>399.47199999999998</v>
      </c>
      <c r="E47" s="35"/>
    </row>
    <row r="48" spans="1:5">
      <c r="A48" s="22">
        <v>2002</v>
      </c>
      <c r="B48" s="27">
        <v>603.35299999999995</v>
      </c>
      <c r="C48" s="27">
        <v>569.36</v>
      </c>
      <c r="D48" s="53">
        <v>378.19900000000001</v>
      </c>
      <c r="E48" s="35"/>
    </row>
    <row r="49" spans="1:5">
      <c r="A49" s="22">
        <v>2003</v>
      </c>
      <c r="B49" s="27">
        <v>627.38699999999994</v>
      </c>
      <c r="C49" s="27">
        <v>555.27099999999996</v>
      </c>
      <c r="D49" s="53">
        <v>392.31200000000001</v>
      </c>
      <c r="E49" s="35"/>
    </row>
    <row r="50" spans="1:5">
      <c r="A50" s="22">
        <v>2004</v>
      </c>
      <c r="B50" s="27">
        <v>715.81</v>
      </c>
      <c r="C50" s="27">
        <v>626.673</v>
      </c>
      <c r="D50" s="53">
        <v>400.92</v>
      </c>
      <c r="E50" s="35"/>
    </row>
    <row r="51" spans="1:5">
      <c r="A51" s="22">
        <v>2005</v>
      </c>
      <c r="B51" s="27">
        <v>699.73900000000003</v>
      </c>
      <c r="C51" s="27">
        <v>618.80600000000004</v>
      </c>
      <c r="D51" s="53">
        <v>417.31200000000001</v>
      </c>
      <c r="E51" s="35"/>
    </row>
    <row r="52" spans="1:5">
      <c r="A52" s="22">
        <v>2006</v>
      </c>
      <c r="B52" s="27">
        <v>714.48800000000006</v>
      </c>
      <c r="C52" s="27">
        <v>596.11199999999997</v>
      </c>
      <c r="D52" s="53">
        <v>419.90100000000001</v>
      </c>
      <c r="E52" s="35"/>
    </row>
    <row r="53" spans="1:5">
      <c r="A53" s="22">
        <v>2007</v>
      </c>
      <c r="B53" s="27">
        <v>795.32899999999995</v>
      </c>
      <c r="C53" s="27">
        <v>611.88800000000003</v>
      </c>
      <c r="D53" s="53">
        <v>432.95299999999997</v>
      </c>
      <c r="E53" s="35"/>
    </row>
    <row r="54" spans="1:5">
      <c r="A54" s="22">
        <v>2008</v>
      </c>
      <c r="B54" s="27">
        <v>800.39499999999998</v>
      </c>
      <c r="C54" s="27">
        <v>682.80799999999999</v>
      </c>
      <c r="D54" s="53">
        <v>448.70100000000002</v>
      </c>
      <c r="E54" s="35"/>
    </row>
    <row r="55" spans="1:5">
      <c r="A55" s="22">
        <v>2009</v>
      </c>
      <c r="B55" s="27">
        <v>822.48800000000006</v>
      </c>
      <c r="C55" s="27">
        <v>686.56299999999999</v>
      </c>
      <c r="D55" s="53">
        <v>441.00900000000001</v>
      </c>
      <c r="E55" s="35"/>
    </row>
    <row r="56" spans="1:5">
      <c r="A56" s="22">
        <v>2010</v>
      </c>
      <c r="B56" s="27">
        <v>832.32899999999995</v>
      </c>
      <c r="C56" s="27">
        <v>652.24300000000005</v>
      </c>
      <c r="D56" s="53">
        <v>449.30099999999999</v>
      </c>
      <c r="E56" s="35"/>
    </row>
    <row r="57" spans="1:5">
      <c r="A57" s="22">
        <v>2011</v>
      </c>
      <c r="B57" s="27">
        <v>883.53800000000001</v>
      </c>
      <c r="C57" s="27">
        <v>696.44200000000001</v>
      </c>
      <c r="D57" s="53">
        <v>465.01499999999999</v>
      </c>
      <c r="E57" s="35"/>
    </row>
    <row r="58" spans="1:5">
      <c r="A58" s="20">
        <v>2012</v>
      </c>
      <c r="B58" s="28">
        <v>852.30399999999997</v>
      </c>
      <c r="C58" s="28">
        <v>654.30999999999995</v>
      </c>
      <c r="D58" s="54">
        <v>465.553</v>
      </c>
      <c r="E58" s="35"/>
    </row>
    <row r="59" spans="1:5">
      <c r="A59" s="22"/>
    </row>
    <row r="60" spans="1:5" ht="57" customHeight="1">
      <c r="A60" s="264" t="s">
        <v>115</v>
      </c>
      <c r="B60" s="265"/>
      <c r="C60" s="265"/>
      <c r="D60" s="265"/>
      <c r="E60" s="137"/>
    </row>
    <row r="61" spans="1:5">
      <c r="A61" s="22"/>
    </row>
    <row r="62" spans="1:5">
      <c r="A62" s="22"/>
    </row>
  </sheetData>
  <mergeCells count="2">
    <mergeCell ref="B4:D4"/>
    <mergeCell ref="A60:D60"/>
  </mergeCells>
  <pageMargins left="0.5" right="0.5" top="0.5" bottom="0.5" header="0.5" footer="0.5"/>
  <pageSetup scale="91" orientation="portrait" r:id="rId1"/>
  <headerFooter alignWithMargins="0"/>
  <rowBreaks count="1" manualBreakCount="1">
    <brk id="4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zoomScaleNormal="100" workbookViewId="0"/>
  </sheetViews>
  <sheetFormatPr defaultRowHeight="12.75"/>
  <cols>
    <col min="1" max="1" width="9.140625" style="19"/>
    <col min="2" max="2" width="12.7109375" style="19" customWidth="1"/>
    <col min="3" max="3" width="14.42578125" style="19" bestFit="1" customWidth="1"/>
    <col min="4" max="4" width="15.28515625" style="19" bestFit="1" customWidth="1"/>
    <col min="5" max="16384" width="9.140625" style="19"/>
  </cols>
  <sheetData>
    <row r="1" spans="1:7">
      <c r="A1" s="18" t="s">
        <v>88</v>
      </c>
    </row>
    <row r="3" spans="1:7">
      <c r="A3" s="20" t="s">
        <v>0</v>
      </c>
      <c r="B3" s="57" t="s">
        <v>16</v>
      </c>
      <c r="C3" s="57" t="s">
        <v>17</v>
      </c>
      <c r="D3" s="57" t="s">
        <v>18</v>
      </c>
    </row>
    <row r="4" spans="1:7">
      <c r="A4" s="22"/>
      <c r="B4" s="267" t="s">
        <v>12</v>
      </c>
      <c r="C4" s="267"/>
      <c r="D4" s="267"/>
    </row>
    <row r="6" spans="1:7">
      <c r="A6" s="22">
        <v>1960</v>
      </c>
      <c r="B6" s="31">
        <v>102.179</v>
      </c>
      <c r="C6" s="31">
        <v>202.2</v>
      </c>
      <c r="D6" s="31">
        <v>120.13800000000001</v>
      </c>
      <c r="E6" s="35"/>
      <c r="F6" s="34"/>
      <c r="G6" s="33"/>
    </row>
    <row r="7" spans="1:7">
      <c r="A7" s="22">
        <v>1961</v>
      </c>
      <c r="B7" s="31">
        <v>102.839</v>
      </c>
      <c r="C7" s="31">
        <v>203.458</v>
      </c>
      <c r="D7" s="31">
        <v>115.81699999999999</v>
      </c>
      <c r="E7" s="35"/>
      <c r="F7" s="34"/>
      <c r="G7" s="33"/>
    </row>
    <row r="8" spans="1:7">
      <c r="A8" s="22">
        <v>1962</v>
      </c>
      <c r="B8" s="31">
        <v>101.992</v>
      </c>
      <c r="C8" s="31">
        <v>206.87799999999999</v>
      </c>
      <c r="D8" s="31">
        <v>119.71899999999999</v>
      </c>
      <c r="E8" s="35"/>
      <c r="F8" s="34"/>
      <c r="G8" s="33"/>
    </row>
    <row r="9" spans="1:7">
      <c r="A9" s="22">
        <v>1963</v>
      </c>
      <c r="B9" s="31">
        <v>107.361</v>
      </c>
      <c r="C9" s="31">
        <v>206.30699999999999</v>
      </c>
      <c r="D9" s="31">
        <v>121.151</v>
      </c>
      <c r="E9" s="35"/>
      <c r="F9" s="34"/>
      <c r="G9" s="33"/>
    </row>
    <row r="10" spans="1:7">
      <c r="A10" s="22">
        <v>1964</v>
      </c>
      <c r="B10" s="31">
        <v>105.985</v>
      </c>
      <c r="C10" s="31">
        <v>215.94</v>
      </c>
      <c r="D10" s="31">
        <v>125.40300000000001</v>
      </c>
      <c r="E10" s="35"/>
      <c r="F10" s="34"/>
      <c r="G10" s="33"/>
    </row>
    <row r="11" spans="1:7">
      <c r="A11" s="22">
        <v>1965</v>
      </c>
      <c r="B11" s="31">
        <v>104.471</v>
      </c>
      <c r="C11" s="31">
        <v>215.24799999999999</v>
      </c>
      <c r="D11" s="31">
        <v>123.967</v>
      </c>
      <c r="E11" s="35"/>
      <c r="F11" s="34"/>
      <c r="G11" s="33"/>
    </row>
    <row r="12" spans="1:7">
      <c r="A12" s="22">
        <v>1966</v>
      </c>
      <c r="B12" s="31">
        <v>109.66200000000001</v>
      </c>
      <c r="C12" s="31">
        <v>213.84</v>
      </c>
      <c r="D12" s="31">
        <v>125.679</v>
      </c>
      <c r="E12" s="35"/>
      <c r="F12" s="34"/>
      <c r="G12" s="33"/>
    </row>
    <row r="13" spans="1:7">
      <c r="A13" s="22">
        <v>1967</v>
      </c>
      <c r="B13" s="31">
        <v>110.345</v>
      </c>
      <c r="C13" s="31">
        <v>219.20099999999999</v>
      </c>
      <c r="D13" s="31">
        <v>126.99</v>
      </c>
      <c r="E13" s="35"/>
      <c r="F13" s="34"/>
      <c r="G13" s="33"/>
    </row>
    <row r="14" spans="1:7">
      <c r="A14" s="22">
        <v>1968</v>
      </c>
      <c r="B14" s="31">
        <v>108.776</v>
      </c>
      <c r="C14" s="31">
        <v>223.89400000000001</v>
      </c>
      <c r="D14" s="31">
        <v>128.59299999999999</v>
      </c>
      <c r="E14" s="35"/>
      <c r="F14" s="34"/>
      <c r="G14" s="33"/>
    </row>
    <row r="15" spans="1:7">
      <c r="A15" s="22">
        <v>1969</v>
      </c>
      <c r="B15" s="31">
        <v>109.941</v>
      </c>
      <c r="C15" s="31">
        <v>217.82400000000001</v>
      </c>
      <c r="D15" s="31">
        <v>131.42599999999999</v>
      </c>
      <c r="E15" s="35"/>
      <c r="F15" s="34"/>
      <c r="G15" s="33"/>
    </row>
    <row r="16" spans="1:7">
      <c r="A16" s="22">
        <v>1970</v>
      </c>
      <c r="B16" s="31">
        <v>112.523</v>
      </c>
      <c r="C16" s="31">
        <v>206.97900000000001</v>
      </c>
      <c r="D16" s="31">
        <v>132.655</v>
      </c>
      <c r="E16" s="35"/>
      <c r="F16" s="34"/>
      <c r="G16" s="33"/>
    </row>
    <row r="17" spans="1:7">
      <c r="A17" s="22">
        <v>1971</v>
      </c>
      <c r="B17" s="31">
        <v>116.226</v>
      </c>
      <c r="C17" s="31">
        <v>212.73599999999999</v>
      </c>
      <c r="D17" s="31">
        <v>134.83099999999999</v>
      </c>
      <c r="E17" s="35"/>
      <c r="F17" s="34"/>
      <c r="G17" s="33"/>
    </row>
    <row r="18" spans="1:7">
      <c r="A18" s="22">
        <v>1972</v>
      </c>
      <c r="B18" s="31">
        <v>111.871</v>
      </c>
      <c r="C18" s="31">
        <v>210.9</v>
      </c>
      <c r="D18" s="31">
        <v>132.518</v>
      </c>
      <c r="E18" s="35"/>
      <c r="F18" s="34"/>
      <c r="G18" s="33"/>
    </row>
    <row r="19" spans="1:7">
      <c r="A19" s="22">
        <v>1973</v>
      </c>
      <c r="B19" s="31">
        <v>118.151</v>
      </c>
      <c r="C19" s="31">
        <v>217.03</v>
      </c>
      <c r="D19" s="31">
        <v>136.28800000000001</v>
      </c>
      <c r="E19" s="35"/>
      <c r="F19" s="34"/>
      <c r="G19" s="33"/>
    </row>
    <row r="20" spans="1:7">
      <c r="A20" s="22">
        <v>1974</v>
      </c>
      <c r="B20" s="31">
        <v>118.735</v>
      </c>
      <c r="C20" s="31">
        <v>220.02600000000001</v>
      </c>
      <c r="D20" s="31">
        <v>137.79599999999999</v>
      </c>
      <c r="E20" s="35"/>
      <c r="F20" s="34"/>
      <c r="G20" s="33"/>
    </row>
    <row r="21" spans="1:7">
      <c r="A21" s="22">
        <v>1975</v>
      </c>
      <c r="B21" s="31">
        <v>121.96899999999999</v>
      </c>
      <c r="C21" s="31">
        <v>225.33799999999999</v>
      </c>
      <c r="D21" s="31">
        <v>142.73699999999999</v>
      </c>
      <c r="E21" s="35"/>
      <c r="F21" s="34"/>
      <c r="G21" s="33"/>
    </row>
    <row r="22" spans="1:7">
      <c r="A22" s="22">
        <v>1976</v>
      </c>
      <c r="B22" s="31">
        <v>124.27</v>
      </c>
      <c r="C22" s="31">
        <v>233.072</v>
      </c>
      <c r="D22" s="31">
        <v>141.029</v>
      </c>
      <c r="E22" s="35"/>
      <c r="F22" s="34"/>
      <c r="G22" s="33"/>
    </row>
    <row r="23" spans="1:7">
      <c r="A23" s="22">
        <v>1977</v>
      </c>
      <c r="B23" s="31">
        <v>125.77200000000001</v>
      </c>
      <c r="C23" s="31">
        <v>227.15600000000001</v>
      </c>
      <c r="D23" s="31">
        <v>142.90899999999999</v>
      </c>
      <c r="E23" s="35"/>
      <c r="F23" s="34"/>
      <c r="G23" s="33"/>
    </row>
    <row r="24" spans="1:7">
      <c r="A24" s="22">
        <v>1978</v>
      </c>
      <c r="B24" s="31">
        <v>126.04600000000001</v>
      </c>
      <c r="C24" s="31">
        <v>228.90199999999999</v>
      </c>
      <c r="D24" s="31">
        <v>143.21799999999999</v>
      </c>
      <c r="E24" s="35"/>
      <c r="F24" s="34"/>
      <c r="G24" s="33"/>
    </row>
    <row r="25" spans="1:7">
      <c r="A25" s="22">
        <v>1979</v>
      </c>
      <c r="B25" s="31">
        <v>127.255</v>
      </c>
      <c r="C25" s="31">
        <v>227.83</v>
      </c>
      <c r="D25" s="31">
        <v>141.32499999999999</v>
      </c>
      <c r="F25" s="34"/>
      <c r="G25" s="33"/>
    </row>
    <row r="26" spans="1:7">
      <c r="A26" s="22">
        <v>1980</v>
      </c>
      <c r="B26" s="31">
        <v>131.18899999999999</v>
      </c>
      <c r="C26" s="31">
        <v>236.90100000000001</v>
      </c>
      <c r="D26" s="31">
        <v>144.41200000000001</v>
      </c>
      <c r="E26" s="35"/>
      <c r="F26" s="34"/>
      <c r="G26" s="33"/>
    </row>
    <row r="27" spans="1:7">
      <c r="A27" s="22">
        <v>1981</v>
      </c>
      <c r="B27" s="31">
        <v>133.04</v>
      </c>
      <c r="C27" s="31">
        <v>238.911</v>
      </c>
      <c r="D27" s="31">
        <v>144.375</v>
      </c>
      <c r="E27" s="35"/>
      <c r="F27" s="34"/>
      <c r="G27" s="33"/>
    </row>
    <row r="28" spans="1:7">
      <c r="A28" s="22">
        <v>1982</v>
      </c>
      <c r="B28" s="31">
        <v>125.245</v>
      </c>
      <c r="C28" s="31">
        <v>238.35300000000001</v>
      </c>
      <c r="D28" s="31">
        <v>140.52600000000001</v>
      </c>
      <c r="E28" s="35"/>
      <c r="F28" s="34"/>
      <c r="G28" s="33"/>
    </row>
    <row r="29" spans="1:7">
      <c r="A29" s="22">
        <v>1983</v>
      </c>
      <c r="B29" s="31">
        <v>119.699</v>
      </c>
      <c r="C29" s="31">
        <v>229.923</v>
      </c>
      <c r="D29" s="31">
        <v>144.613</v>
      </c>
      <c r="E29" s="35"/>
      <c r="F29" s="34"/>
      <c r="G29" s="33"/>
    </row>
    <row r="30" spans="1:7">
      <c r="A30" s="22">
        <v>1984</v>
      </c>
      <c r="B30" s="31">
        <v>128.96899999999999</v>
      </c>
      <c r="C30" s="31">
        <v>231.66900000000001</v>
      </c>
      <c r="D30" s="31">
        <v>144.06700000000001</v>
      </c>
      <c r="E30" s="35"/>
      <c r="F30" s="34"/>
      <c r="G30" s="33"/>
    </row>
    <row r="31" spans="1:7">
      <c r="A31" s="22">
        <v>1985</v>
      </c>
      <c r="B31" s="31">
        <v>130.999</v>
      </c>
      <c r="C31" s="31">
        <v>229.82599999999999</v>
      </c>
      <c r="D31" s="31">
        <v>144.72800000000001</v>
      </c>
      <c r="E31" s="35"/>
      <c r="F31" s="34"/>
      <c r="G31" s="33"/>
    </row>
    <row r="32" spans="1:7">
      <c r="A32" s="22">
        <v>1986</v>
      </c>
      <c r="B32" s="31">
        <v>131.85900000000001</v>
      </c>
      <c r="C32" s="31">
        <v>227.89500000000001</v>
      </c>
      <c r="D32" s="31">
        <v>144.809</v>
      </c>
      <c r="E32" s="35"/>
      <c r="F32" s="34"/>
      <c r="G32" s="33"/>
    </row>
    <row r="33" spans="1:7">
      <c r="A33" s="22">
        <v>1987</v>
      </c>
      <c r="B33" s="31">
        <v>126.86</v>
      </c>
      <c r="C33" s="31">
        <v>220.08699999999999</v>
      </c>
      <c r="D33" s="31">
        <v>141.43199999999999</v>
      </c>
      <c r="E33" s="35"/>
      <c r="F33" s="34"/>
      <c r="G33" s="33"/>
    </row>
    <row r="34" spans="1:7">
      <c r="A34" s="22">
        <v>1988</v>
      </c>
      <c r="B34" s="31">
        <v>126.108</v>
      </c>
      <c r="C34" s="31">
        <v>217.87799999999999</v>
      </c>
      <c r="D34" s="31">
        <v>146.58199999999999</v>
      </c>
      <c r="E34" s="35"/>
      <c r="F34" s="34"/>
      <c r="G34" s="33"/>
    </row>
    <row r="35" spans="1:7">
      <c r="A35" s="22">
        <v>1989</v>
      </c>
      <c r="B35" s="31">
        <v>127.31</v>
      </c>
      <c r="C35" s="31">
        <v>226.333</v>
      </c>
      <c r="D35" s="31">
        <v>147.81100000000001</v>
      </c>
      <c r="E35" s="35"/>
      <c r="F35" s="34"/>
      <c r="G35" s="33"/>
    </row>
    <row r="36" spans="1:7">
      <c r="A36" s="22">
        <v>1990</v>
      </c>
      <c r="B36" s="31">
        <v>129.102</v>
      </c>
      <c r="C36" s="31">
        <v>231.01499999999999</v>
      </c>
      <c r="D36" s="31">
        <v>146.96600000000001</v>
      </c>
      <c r="E36" s="35"/>
      <c r="F36" s="34"/>
      <c r="G36" s="33"/>
    </row>
    <row r="37" spans="1:7">
      <c r="A37" s="22">
        <v>1991</v>
      </c>
      <c r="B37" s="31">
        <v>132.49799999999999</v>
      </c>
      <c r="C37" s="31">
        <v>222.77</v>
      </c>
      <c r="D37" s="31">
        <v>147.48599999999999</v>
      </c>
      <c r="E37" s="35"/>
      <c r="F37" s="34"/>
      <c r="G37" s="33"/>
    </row>
    <row r="38" spans="1:7">
      <c r="A38" s="22">
        <v>1992</v>
      </c>
      <c r="B38" s="31">
        <v>133.08000000000001</v>
      </c>
      <c r="C38" s="31">
        <v>222.06100000000001</v>
      </c>
      <c r="D38" s="31">
        <v>146.47999999999999</v>
      </c>
      <c r="E38" s="35"/>
      <c r="F38" s="34"/>
      <c r="G38" s="33"/>
    </row>
    <row r="39" spans="1:7">
      <c r="A39" s="55">
        <v>1993</v>
      </c>
      <c r="B39" s="31">
        <v>130.703</v>
      </c>
      <c r="C39" s="31">
        <v>221.04400000000001</v>
      </c>
      <c r="D39" s="31">
        <v>145.33199999999999</v>
      </c>
      <c r="E39" s="35"/>
      <c r="F39" s="34"/>
      <c r="G39" s="33"/>
    </row>
    <row r="40" spans="1:7">
      <c r="A40" s="22">
        <v>1994</v>
      </c>
      <c r="B40" s="31">
        <v>135.16900000000001</v>
      </c>
      <c r="C40" s="31">
        <v>213.32599999999999</v>
      </c>
      <c r="D40" s="31">
        <v>147.34200000000001</v>
      </c>
      <c r="E40" s="35"/>
      <c r="F40" s="34"/>
      <c r="G40" s="33"/>
    </row>
    <row r="41" spans="1:7">
      <c r="A41" s="22">
        <v>1995</v>
      </c>
      <c r="B41" s="31">
        <v>134.96600000000001</v>
      </c>
      <c r="C41" s="31">
        <v>216.715</v>
      </c>
      <c r="D41" s="31">
        <v>148.352</v>
      </c>
      <c r="E41" s="35"/>
      <c r="F41" s="34"/>
      <c r="G41" s="33"/>
    </row>
    <row r="42" spans="1:7">
      <c r="A42" s="22">
        <v>1996</v>
      </c>
      <c r="B42" s="31">
        <v>141.52500000000001</v>
      </c>
      <c r="C42" s="31">
        <v>227.13200000000001</v>
      </c>
      <c r="D42" s="31">
        <v>150.083</v>
      </c>
      <c r="E42" s="35"/>
      <c r="F42" s="34"/>
      <c r="G42" s="33"/>
    </row>
    <row r="43" spans="1:7">
      <c r="A43" s="22">
        <v>1997</v>
      </c>
      <c r="B43" s="31">
        <v>136.249</v>
      </c>
      <c r="C43" s="31">
        <v>226.43700000000001</v>
      </c>
      <c r="D43" s="31">
        <v>151.708</v>
      </c>
      <c r="E43" s="35"/>
      <c r="F43" s="34"/>
      <c r="G43" s="33"/>
    </row>
    <row r="44" spans="1:7">
      <c r="A44" s="22">
        <v>1998</v>
      </c>
      <c r="B44" s="31">
        <v>138.94</v>
      </c>
      <c r="C44" s="31">
        <v>219.239</v>
      </c>
      <c r="D44" s="31">
        <v>153.114</v>
      </c>
      <c r="E44" s="35"/>
      <c r="F44" s="34"/>
      <c r="G44" s="33"/>
    </row>
    <row r="45" spans="1:7">
      <c r="A45" s="22">
        <v>1999</v>
      </c>
      <c r="B45" s="31">
        <v>138.904</v>
      </c>
      <c r="C45" s="31">
        <v>212.79300000000001</v>
      </c>
      <c r="D45" s="31">
        <v>155.86000000000001</v>
      </c>
      <c r="E45" s="35"/>
      <c r="F45" s="34"/>
      <c r="G45" s="33"/>
    </row>
    <row r="46" spans="1:7">
      <c r="A46" s="22">
        <v>2000</v>
      </c>
      <c r="B46" s="31">
        <v>137.20500000000001</v>
      </c>
      <c r="C46" s="31">
        <v>215.63200000000001</v>
      </c>
      <c r="D46" s="31">
        <v>152.44300000000001</v>
      </c>
      <c r="E46" s="35"/>
      <c r="F46" s="34"/>
      <c r="G46" s="33"/>
    </row>
    <row r="47" spans="1:7">
      <c r="A47" s="22">
        <v>2001</v>
      </c>
      <c r="B47" s="31">
        <v>137.483</v>
      </c>
      <c r="C47" s="31">
        <v>214.55199999999999</v>
      </c>
      <c r="D47" s="31">
        <v>151.352</v>
      </c>
      <c r="E47" s="35"/>
      <c r="F47" s="34"/>
      <c r="G47" s="33"/>
    </row>
    <row r="48" spans="1:7">
      <c r="A48" s="22">
        <v>2002</v>
      </c>
      <c r="B48" s="31">
        <v>137.31100000000001</v>
      </c>
      <c r="C48" s="31">
        <v>213.66300000000001</v>
      </c>
      <c r="D48" s="31">
        <v>146.89599999999999</v>
      </c>
      <c r="E48" s="35"/>
      <c r="F48" s="34"/>
      <c r="G48" s="33"/>
    </row>
    <row r="49" spans="1:7">
      <c r="A49" s="22">
        <v>2003</v>
      </c>
      <c r="B49" s="31">
        <v>141.98500000000001</v>
      </c>
      <c r="C49" s="31">
        <v>207.797</v>
      </c>
      <c r="D49" s="31">
        <v>149.31700000000001</v>
      </c>
      <c r="E49" s="35"/>
      <c r="F49" s="34"/>
      <c r="G49" s="33"/>
    </row>
    <row r="50" spans="1:7">
      <c r="A50" s="22">
        <v>2004</v>
      </c>
      <c r="B50" s="31">
        <v>145.42400000000001</v>
      </c>
      <c r="C50" s="31">
        <v>216.10400000000001</v>
      </c>
      <c r="D50" s="31">
        <v>151.839</v>
      </c>
      <c r="E50" s="35"/>
      <c r="F50" s="34"/>
      <c r="G50" s="33"/>
    </row>
    <row r="51" spans="1:7">
      <c r="A51" s="22">
        <v>2005</v>
      </c>
      <c r="B51" s="31">
        <v>145.72800000000001</v>
      </c>
      <c r="C51" s="31">
        <v>218.72200000000001</v>
      </c>
      <c r="D51" s="31">
        <v>153.85300000000001</v>
      </c>
      <c r="E51" s="35"/>
      <c r="F51" s="34"/>
      <c r="G51" s="33"/>
    </row>
    <row r="52" spans="1:7">
      <c r="A52" s="22">
        <v>2006</v>
      </c>
      <c r="B52" s="31">
        <v>149.209</v>
      </c>
      <c r="C52" s="31">
        <v>212.23099999999999</v>
      </c>
      <c r="D52" s="31">
        <v>154.50299999999999</v>
      </c>
      <c r="E52" s="35"/>
      <c r="F52" s="34"/>
      <c r="G52" s="33"/>
    </row>
    <row r="53" spans="1:7">
      <c r="A53" s="22">
        <v>2007</v>
      </c>
      <c r="B53" s="31">
        <v>160.45699999999999</v>
      </c>
      <c r="C53" s="31">
        <v>217.11600000000001</v>
      </c>
      <c r="D53" s="31">
        <v>155.054</v>
      </c>
      <c r="E53" s="35"/>
      <c r="F53" s="34"/>
      <c r="G53" s="33"/>
    </row>
    <row r="54" spans="1:7">
      <c r="A54" s="22">
        <v>2008</v>
      </c>
      <c r="B54" s="31">
        <v>159.06100000000001</v>
      </c>
      <c r="C54" s="31">
        <v>224.67</v>
      </c>
      <c r="D54" s="31">
        <v>158.20400000000001</v>
      </c>
      <c r="E54" s="35"/>
      <c r="F54" s="34"/>
      <c r="G54" s="33"/>
    </row>
    <row r="55" spans="1:7">
      <c r="A55" s="110">
        <v>2009</v>
      </c>
      <c r="B55" s="31">
        <v>158.541</v>
      </c>
      <c r="C55" s="31">
        <v>225.779</v>
      </c>
      <c r="D55" s="31">
        <v>156.13399999999999</v>
      </c>
      <c r="E55" s="35"/>
      <c r="F55" s="34"/>
      <c r="G55" s="33"/>
    </row>
    <row r="56" spans="1:7">
      <c r="A56" s="110">
        <v>2010</v>
      </c>
      <c r="B56" s="31">
        <v>163.809</v>
      </c>
      <c r="C56" s="31">
        <v>218.28100000000001</v>
      </c>
      <c r="D56" s="31">
        <v>157.601</v>
      </c>
      <c r="E56" s="35"/>
      <c r="F56" s="34"/>
      <c r="G56" s="33"/>
    </row>
    <row r="57" spans="1:7">
      <c r="A57" s="110">
        <v>2011</v>
      </c>
      <c r="B57" s="31">
        <v>169.72</v>
      </c>
      <c r="C57" s="31">
        <v>221.899</v>
      </c>
      <c r="D57" s="31">
        <v>158.99600000000001</v>
      </c>
      <c r="E57" s="35"/>
      <c r="F57" s="34"/>
      <c r="G57" s="33"/>
    </row>
    <row r="58" spans="1:7">
      <c r="A58" s="20">
        <v>2012</v>
      </c>
      <c r="B58" s="28">
        <v>174.215</v>
      </c>
      <c r="C58" s="28">
        <v>217.529</v>
      </c>
      <c r="D58" s="28">
        <v>158.429</v>
      </c>
      <c r="E58" s="35"/>
      <c r="F58" s="34"/>
      <c r="G58" s="33"/>
    </row>
    <row r="59" spans="1:7">
      <c r="A59" s="22"/>
    </row>
    <row r="60" spans="1:7" ht="54.75" customHeight="1">
      <c r="A60" s="264" t="s">
        <v>115</v>
      </c>
      <c r="B60" s="265"/>
      <c r="C60" s="265"/>
      <c r="D60" s="265"/>
    </row>
    <row r="61" spans="1:7">
      <c r="A61" s="22"/>
    </row>
    <row r="62" spans="1:7">
      <c r="A62" s="22"/>
    </row>
  </sheetData>
  <mergeCells count="2">
    <mergeCell ref="B4:D4"/>
    <mergeCell ref="A60:D60"/>
  </mergeCells>
  <pageMargins left="0.5" right="0.5" top="0.5" bottom="0.5" header="0.5" footer="0.5"/>
  <pageSetup scale="91" orientation="portrait" r:id="rId1"/>
  <headerFooter alignWithMargins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23</vt:i4>
      </vt:variant>
      <vt:variant>
        <vt:lpstr>Charts</vt:lpstr>
      </vt:variant>
      <vt:variant>
        <vt:i4>33</vt:i4>
      </vt:variant>
      <vt:variant>
        <vt:lpstr>Named Ranges</vt:lpstr>
      </vt:variant>
      <vt:variant>
        <vt:i4>8</vt:i4>
      </vt:variant>
    </vt:vector>
  </HeadingPairs>
  <TitlesOfParts>
    <vt:vector size="64" baseType="lpstr">
      <vt:lpstr>INDEX</vt:lpstr>
      <vt:lpstr>ProdAreaYield</vt:lpstr>
      <vt:lpstr>ProdPerCap</vt:lpstr>
      <vt:lpstr>Balance</vt:lpstr>
      <vt:lpstr>Stocks</vt:lpstr>
      <vt:lpstr>AreaPerCap</vt:lpstr>
      <vt:lpstr>ProdConTrade</vt:lpstr>
      <vt:lpstr>CornWheatRice Prod</vt:lpstr>
      <vt:lpstr>CornWheatRice Area</vt:lpstr>
      <vt:lpstr>CornWheatRice Yield</vt:lpstr>
      <vt:lpstr>Top10Prod</vt:lpstr>
      <vt:lpstr>Top10NetImport</vt:lpstr>
      <vt:lpstr>Top10 NetExport</vt:lpstr>
      <vt:lpstr>Feed</vt:lpstr>
      <vt:lpstr>U.S. ProdAreaYield Stocks</vt:lpstr>
      <vt:lpstr>IA Corn PAY</vt:lpstr>
      <vt:lpstr>IL Corn PAY</vt:lpstr>
      <vt:lpstr>MN Corn PAY</vt:lpstr>
      <vt:lpstr>ND Corn PAY</vt:lpstr>
      <vt:lpstr>USCorn Exports &amp; Ethanol</vt:lpstr>
      <vt:lpstr>Food Price Indices</vt:lpstr>
      <vt:lpstr>China Japan Rice Yield</vt:lpstr>
      <vt:lpstr>FrGerUK Wheat Yield</vt:lpstr>
      <vt:lpstr>Prod (g)</vt:lpstr>
      <vt:lpstr>Yield (g)</vt:lpstr>
      <vt:lpstr>ProdPerCap (g)</vt:lpstr>
      <vt:lpstr>Surplus Deficit (g)</vt:lpstr>
      <vt:lpstr>Balance (g)</vt:lpstr>
      <vt:lpstr>Stocks (g)</vt:lpstr>
      <vt:lpstr>Stocks Days (g)</vt:lpstr>
      <vt:lpstr>Area (g)</vt:lpstr>
      <vt:lpstr>AreaPerCap (g)</vt:lpstr>
      <vt:lpstr>Exports (g)</vt:lpstr>
      <vt:lpstr>Imports (g)</vt:lpstr>
      <vt:lpstr>CornWheatRice Prod (g)</vt:lpstr>
      <vt:lpstr>CornWheatRice Area (g)</vt:lpstr>
      <vt:lpstr>CornWheatRice Yield (g)</vt:lpstr>
      <vt:lpstr>Feed Use (g)</vt:lpstr>
      <vt:lpstr>Feed Share (g)</vt:lpstr>
      <vt:lpstr>U.S. Grain Prod (g)</vt:lpstr>
      <vt:lpstr>U.S. Grain Yields (g)</vt:lpstr>
      <vt:lpstr>U.S. Grain Stocks (g)</vt:lpstr>
      <vt:lpstr>U.S. Stocks-Days (g)</vt:lpstr>
      <vt:lpstr>IA Corn Prod (g)</vt:lpstr>
      <vt:lpstr>IA Corn Yield (g)</vt:lpstr>
      <vt:lpstr>IL Corn Prod (g)</vt:lpstr>
      <vt:lpstr>IL Corn Yield (g)</vt:lpstr>
      <vt:lpstr>MN Corn Prod (g)</vt:lpstr>
      <vt:lpstr>MN Corn Yield (g)</vt:lpstr>
      <vt:lpstr>ND Corn Prod (g)</vt:lpstr>
      <vt:lpstr>ND Corn Yield (g)</vt:lpstr>
      <vt:lpstr>USCorn (g)</vt:lpstr>
      <vt:lpstr>Food Price Index (g)</vt:lpstr>
      <vt:lpstr>Grains Price Index (g)</vt:lpstr>
      <vt:lpstr>China Japan Rice Yield (g)</vt:lpstr>
      <vt:lpstr>FrGerUK Wheat Yield (g)</vt:lpstr>
      <vt:lpstr>'FrGerUK Wheat Yield'!Print_Area</vt:lpstr>
      <vt:lpstr>INDEX!Print_Area</vt:lpstr>
      <vt:lpstr>ProdAreaYield!Print_Area</vt:lpstr>
      <vt:lpstr>ProdConTrade!Print_Area</vt:lpstr>
      <vt:lpstr>Stocks!Print_Area</vt:lpstr>
      <vt:lpstr>Top10NetImport!Print_Area</vt:lpstr>
      <vt:lpstr>'U.S. ProdAreaYield Stocks'!Print_Area</vt:lpstr>
      <vt:lpstr>'USCorn Exports &amp; Ethanol'!Print_Area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2012-01-10T20:53:24Z</dcterms:created>
  <dcterms:modified xsi:type="dcterms:W3CDTF">2013-01-16T21:50:44Z</dcterms:modified>
</cp:coreProperties>
</file>